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工程量清单汇总表" sheetId="2" r:id="rId1"/>
    <sheet name="工程量清单明细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<sst xmlns="http://schemas.openxmlformats.org/spreadsheetml/2006/main" count="615" uniqueCount="436">
  <si>
    <t>工程量清单汇总表</t>
  </si>
  <si>
    <t>建设项目名称: 新兴县县道X484线河头镇河西至河仔口段四升三改建工程（一期）</t>
  </si>
  <si>
    <t>合同段: K20+934～K30+082.494</t>
  </si>
  <si>
    <t>编 制  范 围: K20+934～K30+082.494</t>
  </si>
  <si>
    <t>招清单2表</t>
  </si>
  <si>
    <t>序号</t>
  </si>
  <si>
    <t>子目编码</t>
  </si>
  <si>
    <t>子目名称</t>
  </si>
  <si>
    <t>金额(元)</t>
  </si>
  <si>
    <t>1</t>
  </si>
  <si>
    <t>100</t>
  </si>
  <si>
    <t>总则</t>
  </si>
  <si>
    <t>2</t>
  </si>
  <si>
    <t>200</t>
  </si>
  <si>
    <t>路基工程</t>
  </si>
  <si>
    <t>3</t>
  </si>
  <si>
    <t>300</t>
  </si>
  <si>
    <t>路面工程</t>
  </si>
  <si>
    <t>4</t>
  </si>
  <si>
    <t>400</t>
  </si>
  <si>
    <t>桥梁、涵洞工程</t>
  </si>
  <si>
    <t>5</t>
  </si>
  <si>
    <t>500</t>
  </si>
  <si>
    <t>隧道工程</t>
  </si>
  <si>
    <t>6</t>
  </si>
  <si>
    <t>600</t>
  </si>
  <si>
    <t>交通安全设施</t>
  </si>
  <si>
    <t>7</t>
  </si>
  <si>
    <t>700</t>
  </si>
  <si>
    <t>绿化及环境保护工程</t>
  </si>
  <si>
    <t>8</t>
  </si>
  <si>
    <t>800</t>
  </si>
  <si>
    <t>管理、养护设施</t>
  </si>
  <si>
    <t>9</t>
  </si>
  <si>
    <t>900</t>
  </si>
  <si>
    <t>管理、养护及服务房屋</t>
  </si>
  <si>
    <t>10</t>
  </si>
  <si>
    <t>1000</t>
  </si>
  <si>
    <t>其他工程</t>
  </si>
  <si>
    <t>001</t>
  </si>
  <si>
    <t>各章清单合计</t>
  </si>
  <si>
    <t>002</t>
  </si>
  <si>
    <t>计日工合计</t>
  </si>
  <si>
    <t>003</t>
  </si>
  <si>
    <t>已包含在各章合计中的材料、工程设备、专业工程暂估价
合计</t>
  </si>
  <si>
    <t>004</t>
  </si>
  <si>
    <t>暂列金额</t>
  </si>
  <si>
    <t>005</t>
  </si>
  <si>
    <t>总价005=(001+002+004)</t>
  </si>
  <si>
    <r>
      <rPr>
        <sz val="9"/>
        <color rgb="FF000000"/>
        <rFont val="宋体"/>
        <charset val="134"/>
      </rPr>
      <t>编制</t>
    </r>
    <r>
      <rPr>
        <sz val="9"/>
        <color indexed="8"/>
        <rFont val="smartSimSun"/>
        <charset val="0"/>
      </rPr>
      <t xml:space="preserve">: </t>
    </r>
  </si>
  <si>
    <r>
      <rPr>
        <sz val="9"/>
        <color rgb="FF000000"/>
        <rFont val="宋体"/>
        <charset val="134"/>
      </rPr>
      <t>复核</t>
    </r>
    <r>
      <rPr>
        <sz val="9"/>
        <color indexed="8"/>
        <rFont val="smartSimSun"/>
        <charset val="0"/>
      </rPr>
      <t>:</t>
    </r>
  </si>
  <si>
    <t>工程量清单明细表</t>
  </si>
  <si>
    <t>编制范围: K20+934～K30+082.494</t>
  </si>
  <si>
    <t>第 1 页</t>
  </si>
  <si>
    <t>共 7 页</t>
  </si>
  <si>
    <t>招清单2-1表</t>
  </si>
  <si>
    <t>100章  总则</t>
  </si>
  <si>
    <t>清单子目编码</t>
  </si>
  <si>
    <t>清单子目名称</t>
  </si>
  <si>
    <t>单位</t>
  </si>
  <si>
    <t>数量</t>
  </si>
  <si>
    <t>单价(元)</t>
  </si>
  <si>
    <t>合价(元)</t>
  </si>
  <si>
    <t>101-1</t>
  </si>
  <si>
    <t>保险费</t>
  </si>
  <si>
    <t>总额</t>
  </si>
  <si>
    <t>1.000</t>
  </si>
  <si>
    <t>102-3</t>
  </si>
  <si>
    <t>安全生产费</t>
  </si>
  <si>
    <t>103-1</t>
  </si>
  <si>
    <t>临时道路、便桥工程</t>
  </si>
  <si>
    <t>103-1-1</t>
  </si>
  <si>
    <t>临时道路修建、养护与拆除（包括原道路的养护费）</t>
  </si>
  <si>
    <t>103-2</t>
  </si>
  <si>
    <t>临时用地（专业暂定）</t>
  </si>
  <si>
    <t>103-3</t>
  </si>
  <si>
    <t>临时供电设施</t>
  </si>
  <si>
    <t>103-3-1</t>
  </si>
  <si>
    <t>设施架设、拆除</t>
  </si>
  <si>
    <t>103-6</t>
  </si>
  <si>
    <t>拌和及预制场设施安拆</t>
  </si>
  <si>
    <t>103-6-2</t>
  </si>
  <si>
    <t>混凝土搅拌站</t>
  </si>
  <si>
    <t>座</t>
  </si>
  <si>
    <t>103-8</t>
  </si>
  <si>
    <t>保通临时安全设施（专业暂定）</t>
  </si>
  <si>
    <t>104-1</t>
  </si>
  <si>
    <t>承包人驻地建设</t>
  </si>
  <si>
    <t>清单  第 100 章合计   人民币</t>
  </si>
  <si>
    <t>编制:</t>
  </si>
  <si>
    <t>复核:</t>
  </si>
  <si>
    <t>第 2 页</t>
  </si>
  <si>
    <t>200章  路基工程</t>
  </si>
  <si>
    <t>202-1</t>
  </si>
  <si>
    <t>清理与掘除</t>
  </si>
  <si>
    <t>202-1-1</t>
  </si>
  <si>
    <t>清理现场</t>
  </si>
  <si>
    <t>m2</t>
  </si>
  <si>
    <t>8084.000</t>
  </si>
  <si>
    <t>202-2</t>
  </si>
  <si>
    <t>挖除旧路面</t>
  </si>
  <si>
    <t>202-2-1</t>
  </si>
  <si>
    <t>挖除水泥混凝土路面</t>
  </si>
  <si>
    <t>202-2-1-17</t>
  </si>
  <si>
    <t>挖除200mm厚水泥混凝土路面</t>
  </si>
  <si>
    <t>14753.000</t>
  </si>
  <si>
    <t>202-2-5</t>
  </si>
  <si>
    <t>铣刨水泥混凝土路面</t>
  </si>
  <si>
    <t>202-2-5-1</t>
  </si>
  <si>
    <t>刨除旧桥水泥混凝土铺装</t>
  </si>
  <si>
    <t>m3</t>
  </si>
  <si>
    <t>37.600</t>
  </si>
  <si>
    <t>202-3</t>
  </si>
  <si>
    <t>拆除结构物</t>
  </si>
  <si>
    <t>202-3-1</t>
  </si>
  <si>
    <t>拆除钢筋混凝土结构</t>
  </si>
  <si>
    <t>123.400</t>
  </si>
  <si>
    <t>202-3-3</t>
  </si>
  <si>
    <t>拆除砖、石及其他砌体结构</t>
  </si>
  <si>
    <t>229.000</t>
  </si>
  <si>
    <t>203-1</t>
  </si>
  <si>
    <t>路基挖方</t>
  </si>
  <si>
    <t>203-1-1</t>
  </si>
  <si>
    <t>挖土方</t>
  </si>
  <si>
    <t>22640.000</t>
  </si>
  <si>
    <t>203-1-2</t>
  </si>
  <si>
    <t>挖石方</t>
  </si>
  <si>
    <t>2777.000</t>
  </si>
  <si>
    <t>203-1-3</t>
  </si>
  <si>
    <t>挖除非适用材料（不含淤泥）</t>
  </si>
  <si>
    <t>420.000</t>
  </si>
  <si>
    <t>203-1-4</t>
  </si>
  <si>
    <t>挖淤泥</t>
  </si>
  <si>
    <t>367.000</t>
  </si>
  <si>
    <t>203-1-5</t>
  </si>
  <si>
    <t>旧涵清淤</t>
  </si>
  <si>
    <t>57.700</t>
  </si>
  <si>
    <t>204-1</t>
  </si>
  <si>
    <t>路基填筑</t>
  </si>
  <si>
    <t>204-1-2</t>
  </si>
  <si>
    <t>利用土方</t>
  </si>
  <si>
    <t>5260.700</t>
  </si>
  <si>
    <t>204-1-3</t>
  </si>
  <si>
    <t>利用石方</t>
  </si>
  <si>
    <t>123.600</t>
  </si>
  <si>
    <t>204-1-7</t>
  </si>
  <si>
    <t>结构物台背回填</t>
  </si>
  <si>
    <t>204-1-7-3</t>
  </si>
  <si>
    <t>回填砂、砂砾</t>
  </si>
  <si>
    <t>1681.000</t>
  </si>
  <si>
    <t>204-1-13</t>
  </si>
  <si>
    <t>换填土</t>
  </si>
  <si>
    <t>665.200</t>
  </si>
  <si>
    <t>204-1-14</t>
  </si>
  <si>
    <t>换填石屑</t>
  </si>
  <si>
    <t>121.800</t>
  </si>
  <si>
    <t>205-1</t>
  </si>
  <si>
    <t>软土地基处理</t>
  </si>
  <si>
    <t>205-1-15</t>
  </si>
  <si>
    <t>土工格栅</t>
  </si>
  <si>
    <t>205-1-15-1</t>
  </si>
  <si>
    <t>单向格栅</t>
  </si>
  <si>
    <t>1120.000</t>
  </si>
  <si>
    <t>207-1</t>
  </si>
  <si>
    <t>边沟</t>
  </si>
  <si>
    <t>207-1-5</t>
  </si>
  <si>
    <t>现浇混凝土边沟</t>
  </si>
  <si>
    <t>207-1-5-5</t>
  </si>
  <si>
    <t>C25现浇混凝土</t>
  </si>
  <si>
    <t>1612.800</t>
  </si>
  <si>
    <t>207-2</t>
  </si>
  <si>
    <t>排水沟</t>
  </si>
  <si>
    <t>207-2-5</t>
  </si>
  <si>
    <t>土质排水沟</t>
  </si>
  <si>
    <t>74.000</t>
  </si>
  <si>
    <t>207-4</t>
  </si>
  <si>
    <t>急流槽或跌水</t>
  </si>
  <si>
    <t>207-4-4</t>
  </si>
  <si>
    <t>现浇混凝土急流槽</t>
  </si>
  <si>
    <t>207-4-4-4</t>
  </si>
  <si>
    <t>C20现浇混凝土</t>
  </si>
  <si>
    <t>207-4-5</t>
  </si>
  <si>
    <t>C20现浇混凝土跌水</t>
  </si>
  <si>
    <t>83.900</t>
  </si>
  <si>
    <t>207-9</t>
  </si>
  <si>
    <t>边沟、排水沟盖板</t>
  </si>
  <si>
    <t>207-9-1</t>
  </si>
  <si>
    <t>盖板钢筋</t>
  </si>
  <si>
    <t>kg</t>
  </si>
  <si>
    <t>16941.000</t>
  </si>
  <si>
    <t>207-9-6</t>
  </si>
  <si>
    <t>盖板C30混凝土</t>
  </si>
  <si>
    <t>149.040</t>
  </si>
  <si>
    <t>208-1</t>
  </si>
  <si>
    <t>植物护坡</t>
  </si>
  <si>
    <t>208-1-1</t>
  </si>
  <si>
    <t>喷播草灌护坡</t>
  </si>
  <si>
    <t>3254.000</t>
  </si>
  <si>
    <t>208-1-2</t>
  </si>
  <si>
    <t>三维植被网护坡</t>
  </si>
  <si>
    <t>1407.000</t>
  </si>
  <si>
    <t>208-4</t>
  </si>
  <si>
    <t>混凝土护坡</t>
  </si>
  <si>
    <t>208-4-3</t>
  </si>
  <si>
    <t>C20混凝土护坡</t>
  </si>
  <si>
    <t>208-4-3-6</t>
  </si>
  <si>
    <t>护脚</t>
  </si>
  <si>
    <t>208-4-3-6-1</t>
  </si>
  <si>
    <t>C20混凝土护脚</t>
  </si>
  <si>
    <t>58.200</t>
  </si>
  <si>
    <t>第 3 页</t>
  </si>
  <si>
    <t>208-4-3-9</t>
  </si>
  <si>
    <t>踏步兼急流槽</t>
  </si>
  <si>
    <t>7.800</t>
  </si>
  <si>
    <t>208-4-3-10</t>
  </si>
  <si>
    <t>鱼塘护坡</t>
  </si>
  <si>
    <t>73.160</t>
  </si>
  <si>
    <t>209</t>
  </si>
  <si>
    <t>挡土墙</t>
  </si>
  <si>
    <t>209-1</t>
  </si>
  <si>
    <t>砌体挡土墙</t>
  </si>
  <si>
    <t>209-1-1</t>
  </si>
  <si>
    <t>浆砌片（块）石挡墙</t>
  </si>
  <si>
    <t>376.000</t>
  </si>
  <si>
    <t>209-1-3</t>
  </si>
  <si>
    <t>浆砌片石矮脚墙</t>
  </si>
  <si>
    <t>193.264</t>
  </si>
  <si>
    <t>209-3</t>
  </si>
  <si>
    <t>混凝土挡土墙</t>
  </si>
  <si>
    <t>209-3-1</t>
  </si>
  <si>
    <t>挡墙混凝土</t>
  </si>
  <si>
    <t>209-3-1-3</t>
  </si>
  <si>
    <t>C20片石混凝土</t>
  </si>
  <si>
    <t>475.000</t>
  </si>
  <si>
    <t>209-4</t>
  </si>
  <si>
    <t>挡土墙基础垫层</t>
  </si>
  <si>
    <t>209-4-2</t>
  </si>
  <si>
    <t>挡土墙基础碎石垫层</t>
  </si>
  <si>
    <t>260.000</t>
  </si>
  <si>
    <t>清单  第 200 章合计   人民币</t>
  </si>
  <si>
    <t>第 4 页</t>
  </si>
  <si>
    <t>300章  路面工程</t>
  </si>
  <si>
    <t>304-2</t>
  </si>
  <si>
    <t>搭板、埋板下水泥稳定土底基层、基层</t>
  </si>
  <si>
    <t>304-2-3</t>
  </si>
  <si>
    <t>5%水泥含量</t>
  </si>
  <si>
    <t>73.000</t>
  </si>
  <si>
    <t>307</t>
  </si>
  <si>
    <t>沥青稳定碎石基层（ATB）、水泥混凝土基层</t>
  </si>
  <si>
    <t>307-2</t>
  </si>
  <si>
    <t>贫水泥混凝土基层</t>
  </si>
  <si>
    <t>307-2-2</t>
  </si>
  <si>
    <t>厚120mm以内贫水泥混凝土基层</t>
  </si>
  <si>
    <t>18537.000</t>
  </si>
  <si>
    <t>312-1</t>
  </si>
  <si>
    <t>普通水泥混凝土面板</t>
  </si>
  <si>
    <t>312-1-4</t>
  </si>
  <si>
    <t>厚220mm面板</t>
  </si>
  <si>
    <t>20348.000</t>
  </si>
  <si>
    <t>312-2</t>
  </si>
  <si>
    <t>混凝土路面钢筋</t>
  </si>
  <si>
    <t>312-2-1</t>
  </si>
  <si>
    <t>HPB300</t>
  </si>
  <si>
    <t>44821.000</t>
  </si>
  <si>
    <t>312-2-2</t>
  </si>
  <si>
    <t>HRB400</t>
  </si>
  <si>
    <t>22436.000</t>
  </si>
  <si>
    <t>313-1</t>
  </si>
  <si>
    <t>培土路肩</t>
  </si>
  <si>
    <t>1223.040</t>
  </si>
  <si>
    <t>314-1</t>
  </si>
  <si>
    <t>排水管</t>
  </si>
  <si>
    <t>314-1-3</t>
  </si>
  <si>
    <t>纵向混凝土排水管</t>
  </si>
  <si>
    <t>314-1-3-17</t>
  </si>
  <si>
    <t>Φ1000mm</t>
  </si>
  <si>
    <t>m</t>
  </si>
  <si>
    <t>155.000</t>
  </si>
  <si>
    <t>316-2</t>
  </si>
  <si>
    <t>玻纤格栅</t>
  </si>
  <si>
    <t>69.000</t>
  </si>
  <si>
    <t>316-5</t>
  </si>
  <si>
    <t>路面灌缝</t>
  </si>
  <si>
    <t>316-6</t>
  </si>
  <si>
    <t>Φ28植筋</t>
  </si>
  <si>
    <t>根</t>
  </si>
  <si>
    <t>3360.000</t>
  </si>
  <si>
    <t>316-7</t>
  </si>
  <si>
    <t>Φ14植筋</t>
  </si>
  <si>
    <t>1926.000</t>
  </si>
  <si>
    <t>清单  第 300 章合计   人民币</t>
  </si>
  <si>
    <t>第 5 页</t>
  </si>
  <si>
    <t>400章  桥梁、涵洞工程</t>
  </si>
  <si>
    <t>403-3</t>
  </si>
  <si>
    <t>上部结构钢筋（包括现浇、预制梁板、整体化层、桥面连续、绞缝、桥面铺装等）</t>
  </si>
  <si>
    <t>403-3-2</t>
  </si>
  <si>
    <t>带肋钢筋（HRB335、HRB400）</t>
  </si>
  <si>
    <t>8978.900</t>
  </si>
  <si>
    <t>403-4</t>
  </si>
  <si>
    <t>附属结构钢筋（包括缘石、人行道、防撞墙、栏杆、护栏、桥头搭板、枕梁、抗震挡块、支座垫石等）</t>
  </si>
  <si>
    <t>403-4-1</t>
  </si>
  <si>
    <t>光圆钢筋（HPB235、HPB300）</t>
  </si>
  <si>
    <t>167.600</t>
  </si>
  <si>
    <t>403-4-2</t>
  </si>
  <si>
    <t>4833.600</t>
  </si>
  <si>
    <t>410-6</t>
  </si>
  <si>
    <t>现浇混凝土附属结构</t>
  </si>
  <si>
    <t>410-6-4</t>
  </si>
  <si>
    <t>C30混凝土</t>
  </si>
  <si>
    <t>24.300</t>
  </si>
  <si>
    <t>415-2</t>
  </si>
  <si>
    <t>水泥混凝土桥面铺装</t>
  </si>
  <si>
    <t>415-2-1</t>
  </si>
  <si>
    <t>普通水泥混凝土桥面铺装</t>
  </si>
  <si>
    <t>415-2-1-1</t>
  </si>
  <si>
    <t>普通水泥混凝土桥面铺装（按体积计）</t>
  </si>
  <si>
    <t>415-2-1-1-4</t>
  </si>
  <si>
    <t>C40混凝土</t>
  </si>
  <si>
    <t>48.900</t>
  </si>
  <si>
    <t>415-3</t>
  </si>
  <si>
    <t>桥面防水层</t>
  </si>
  <si>
    <t>415-3-4</t>
  </si>
  <si>
    <t>无机分子防水涂料</t>
  </si>
  <si>
    <t>250.800</t>
  </si>
  <si>
    <t>422-1</t>
  </si>
  <si>
    <t>涵基开挖</t>
  </si>
  <si>
    <t>2655.600</t>
  </si>
  <si>
    <t>422-2</t>
  </si>
  <si>
    <t>涵洞基础垫层</t>
  </si>
  <si>
    <t>422-2-1</t>
  </si>
  <si>
    <t>砂砾垫层</t>
  </si>
  <si>
    <t>230.300</t>
  </si>
  <si>
    <t>422-3</t>
  </si>
  <si>
    <t>涵管、涵身混凝土基础</t>
  </si>
  <si>
    <t>422-3-2</t>
  </si>
  <si>
    <t>C20混凝土</t>
  </si>
  <si>
    <t>117.900</t>
  </si>
  <si>
    <t>422-3-4</t>
  </si>
  <si>
    <t>159.200</t>
  </si>
  <si>
    <t>422-5</t>
  </si>
  <si>
    <t>基础钢筋</t>
  </si>
  <si>
    <t>8768.900</t>
  </si>
  <si>
    <t>422-6</t>
  </si>
  <si>
    <t>涵洞洞口基础</t>
  </si>
  <si>
    <t>422-6-1</t>
  </si>
  <si>
    <t>洞口混凝土基础</t>
  </si>
  <si>
    <t>422-6-1-3</t>
  </si>
  <si>
    <t>131.000</t>
  </si>
  <si>
    <t>422-7</t>
  </si>
  <si>
    <t>涵洞洞口墙身</t>
  </si>
  <si>
    <t>422-7-1</t>
  </si>
  <si>
    <t>洞口混凝土墙身</t>
  </si>
  <si>
    <t>422-7-1-3</t>
  </si>
  <si>
    <t>135.400</t>
  </si>
  <si>
    <t>422-8</t>
  </si>
  <si>
    <t>涵洞洞口、洞内铺砌及截水墙</t>
  </si>
  <si>
    <t>422-8-1</t>
  </si>
  <si>
    <t>混凝土铺砌及截水墙</t>
  </si>
  <si>
    <t>422-8-1-3</t>
  </si>
  <si>
    <t>118.100</t>
  </si>
  <si>
    <t>422-10</t>
  </si>
  <si>
    <t>盖板涵涵身</t>
  </si>
  <si>
    <t>422-10-1</t>
  </si>
  <si>
    <t>混凝土涵身</t>
  </si>
  <si>
    <t>422-10-1-5</t>
  </si>
  <si>
    <t>95.400</t>
  </si>
  <si>
    <t>422-11</t>
  </si>
  <si>
    <t>盖板涵盖板</t>
  </si>
  <si>
    <t>422-11-2</t>
  </si>
  <si>
    <t>预制安装混凝土盖板</t>
  </si>
  <si>
    <t>422-11-2-4</t>
  </si>
  <si>
    <t>预制、安装、运输盖板</t>
  </si>
  <si>
    <t>422-11-2-4-1</t>
  </si>
  <si>
    <t>钢筋</t>
  </si>
  <si>
    <t>10889.800</t>
  </si>
  <si>
    <t>422-11-2-4-5</t>
  </si>
  <si>
    <t>5.300</t>
  </si>
  <si>
    <t>422-11-2-4-6</t>
  </si>
  <si>
    <t>C35混凝土</t>
  </si>
  <si>
    <t>54.100</t>
  </si>
  <si>
    <t>422-13</t>
  </si>
  <si>
    <t>台帽、帽石、护栏基座</t>
  </si>
  <si>
    <t>422-13-1</t>
  </si>
  <si>
    <t>台帽、帽石、护栏基座混凝土</t>
  </si>
  <si>
    <t>422-13-1-2</t>
  </si>
  <si>
    <t>6.800</t>
  </si>
  <si>
    <t>清单  第 400 章合计   人民币</t>
  </si>
  <si>
    <t>第 6 页</t>
  </si>
  <si>
    <t>600章  交通安全设施</t>
  </si>
  <si>
    <t>602-2</t>
  </si>
  <si>
    <t>单面波形梁钢护栏</t>
  </si>
  <si>
    <t>602-2-1</t>
  </si>
  <si>
    <t>路侧单面波形梁钢护栏</t>
  </si>
  <si>
    <t>168.000</t>
  </si>
  <si>
    <t>602-2-1-11</t>
  </si>
  <si>
    <t>Gr-C-4E</t>
  </si>
  <si>
    <t>4260.600</t>
  </si>
  <si>
    <t>602-4</t>
  </si>
  <si>
    <t>过渡段波形梁钢护栏</t>
  </si>
  <si>
    <t>602-4-9</t>
  </si>
  <si>
    <t>BT2-C（C级波形护栏过渡段）</t>
  </si>
  <si>
    <t>28.400</t>
  </si>
  <si>
    <t>602-6</t>
  </si>
  <si>
    <t>波形梁钢护栏起、终端头</t>
  </si>
  <si>
    <t>602-6-1</t>
  </si>
  <si>
    <t>AT1-C</t>
  </si>
  <si>
    <t>个</t>
  </si>
  <si>
    <t>17.000</t>
  </si>
  <si>
    <t>602-6-3</t>
  </si>
  <si>
    <t>AT2-C</t>
  </si>
  <si>
    <t>19.000</t>
  </si>
  <si>
    <t>604-1</t>
  </si>
  <si>
    <t>单柱式交通标志</t>
  </si>
  <si>
    <t>604-1-3</t>
  </si>
  <si>
    <t>△700×2mm</t>
  </si>
  <si>
    <t>16.000</t>
  </si>
  <si>
    <t>605-1</t>
  </si>
  <si>
    <t>热熔型涂料路面标线</t>
  </si>
  <si>
    <t>605-1-2</t>
  </si>
  <si>
    <t>反光型</t>
  </si>
  <si>
    <t>1793.800</t>
  </si>
  <si>
    <t>605-1-4</t>
  </si>
  <si>
    <t>减速及其他标线</t>
  </si>
  <si>
    <t>144.000</t>
  </si>
  <si>
    <t>605-8</t>
  </si>
  <si>
    <t>轮廓标</t>
  </si>
  <si>
    <t>605-8-2</t>
  </si>
  <si>
    <t>附着式轮廓标</t>
  </si>
  <si>
    <t>608.000</t>
  </si>
  <si>
    <t>清单  第 600 章合计   人民币</t>
  </si>
  <si>
    <t>第 7 页</t>
  </si>
  <si>
    <t>700章  绿化及环境保护工程</t>
  </si>
  <si>
    <t>703-1</t>
  </si>
  <si>
    <t>撒播草种</t>
  </si>
  <si>
    <t>598.800</t>
  </si>
  <si>
    <t>清单  第 700 章合计   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</si>
</sst>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indexed="8"/>
      <name val="宋体"/>
      <charset val="134"/>
    </font>
    <font>
      <b/>
      <sz val="20"/>
      <color indexed="8"/>
      <name val="smartSimSun"/>
      <charset val="0"/>
    </font>
    <font>
      <sz val="9"/>
      <color indexed="8"/>
      <name val="smartSimSun"/>
      <charset val="0"/>
    </font>
    <font>
      <sz val="9"/>
      <color indexed="8"/>
      <name val="宋体"/>
      <charset val="134"/>
    </font>
    <font>
      <sz val="9"/>
      <color indexed="8"/>
      <name val="smartSimSun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4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2" fillId="0" borderId="3" xfId="0" applyFont="1" applyBorder="1" applyAlignment="1">
      <alignment horizontal="center" shrinkToFit="1"/>
    </xf>
    <xf numFmtId="0" fontId="3" fillId="0" borderId="3" xfId="0" applyFont="1" applyBorder="1" applyAlignment="1">
      <alignment horizontal="right" shrinkToFit="1"/>
    </xf>
    <xf numFmtId="176" fontId="2" fillId="0" borderId="3" xfId="0" applyNumberFormat="1" applyFont="1" applyBorder="1" applyAlignment="1">
      <alignment horizontal="right" shrinkToFit="1"/>
    </xf>
    <xf numFmtId="0" fontId="2" fillId="0" borderId="4" xfId="0" applyFont="1" applyBorder="1" applyAlignment="1">
      <alignment horizontal="right" shrinkToFit="1"/>
    </xf>
    <xf numFmtId="0" fontId="0" fillId="0" borderId="0" xfId="0" applyAlignment="1">
      <alignment horizontal="center" vertical="center" wrapText="1"/>
    </xf>
    <xf numFmtId="0" fontId="2" fillId="0" borderId="4" xfId="0" applyFont="1" applyFill="1" applyBorder="1" applyAlignment="1">
      <alignment horizontal="right" shrinkToFit="1"/>
    </xf>
    <xf numFmtId="0" fontId="2" fillId="0" borderId="3" xfId="0" applyFont="1" applyBorder="1" applyAlignment="1">
      <alignment horizontal="right" shrinkToFit="1"/>
    </xf>
    <xf numFmtId="176" fontId="2" fillId="0" borderId="3" xfId="0" applyNumberFormat="1" applyFont="1" applyBorder="1" applyAlignment="1" applyProtection="1">
      <alignment horizontal="right" shrinkToFit="1"/>
    </xf>
    <xf numFmtId="0" fontId="2" fillId="0" borderId="4" xfId="0" applyFont="1" applyFill="1" applyBorder="1" applyAlignment="1">
      <alignment horizontal="right" shrinkToFit="1"/>
    </xf>
    <xf numFmtId="0" fontId="4" fillId="0" borderId="3" xfId="0" applyFont="1" applyBorder="1" applyAlignment="1">
      <alignment horizontal="left" shrinkToFit="1"/>
    </xf>
    <xf numFmtId="0" fontId="4" fillId="0" borderId="3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Fill="1" applyAlignment="1">
      <alignment horizontal="left" vertical="center" wrapText="1"/>
    </xf>
    <xf numFmtId="0" fontId="2" fillId="0" borderId="7" xfId="0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0" fontId="2" fillId="0" borderId="8" xfId="0" applyFont="1" applyBorder="1" applyAlignment="1">
      <alignment horizontal="center" shrinkToFit="1"/>
    </xf>
    <xf numFmtId="0" fontId="2" fillId="0" borderId="8" xfId="0" applyFont="1" applyBorder="1" applyAlignment="1">
      <alignment horizontal="right" shrinkToFit="1"/>
    </xf>
    <xf numFmtId="176" fontId="2" fillId="0" borderId="8" xfId="0" applyNumberFormat="1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0" fontId="5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22" sqref="E2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32" t="s">
        <v>0</v>
      </c>
      <c r="B1" s="1"/>
      <c r="C1" s="1"/>
      <c r="D1" s="1"/>
      <c r="E1" s="1"/>
    </row>
    <row r="2" ht="16.1" customHeight="1" spans="1:5">
      <c r="A2" s="2" t="s">
        <v>1</v>
      </c>
      <c r="B2" s="2"/>
      <c r="C2" s="2"/>
      <c r="D2" s="2" t="s">
        <v>2</v>
      </c>
      <c r="E2" s="2"/>
    </row>
    <row r="3" ht="16.85" customHeight="1" spans="1:5">
      <c r="A3" s="2" t="s">
        <v>3</v>
      </c>
      <c r="B3" s="2"/>
      <c r="C3" s="2"/>
      <c r="E3" s="2" t="s">
        <v>4</v>
      </c>
    </row>
    <row r="4" ht="27.85" customHeight="1" spans="1:5">
      <c r="A4" s="33" t="s">
        <v>5</v>
      </c>
      <c r="B4" s="34" t="s">
        <v>6</v>
      </c>
      <c r="C4" s="34" t="s">
        <v>7</v>
      </c>
      <c r="D4" s="34"/>
      <c r="E4" s="35" t="s">
        <v>8</v>
      </c>
    </row>
    <row r="5" ht="27.85" customHeight="1" spans="1:5">
      <c r="A5" s="6" t="s">
        <v>9</v>
      </c>
      <c r="B5" s="7" t="s">
        <v>10</v>
      </c>
      <c r="C5" s="7" t="s">
        <v>11</v>
      </c>
      <c r="D5" s="7"/>
      <c r="E5" s="36">
        <f>+工程量清单明细表!C50</f>
        <v>192580</v>
      </c>
    </row>
    <row r="6" ht="28.55" customHeight="1" spans="1:5">
      <c r="A6" s="6" t="s">
        <v>12</v>
      </c>
      <c r="B6" s="7" t="s">
        <v>13</v>
      </c>
      <c r="C6" s="7" t="s">
        <v>14</v>
      </c>
      <c r="D6" s="7"/>
      <c r="E6" s="36">
        <f>+工程量清单明细表!C155</f>
        <v>0</v>
      </c>
    </row>
    <row r="7" ht="27.85" customHeight="1" spans="1:5">
      <c r="A7" s="6" t="s">
        <v>15</v>
      </c>
      <c r="B7" s="7" t="s">
        <v>16</v>
      </c>
      <c r="C7" s="7" t="s">
        <v>17</v>
      </c>
      <c r="D7" s="7"/>
      <c r="E7" s="36">
        <f>+工程量清单明细表!C207</f>
        <v>0</v>
      </c>
    </row>
    <row r="8" ht="27.85" customHeight="1" spans="1:5">
      <c r="A8" s="6" t="s">
        <v>18</v>
      </c>
      <c r="B8" s="7" t="s">
        <v>19</v>
      </c>
      <c r="C8" s="7" t="s">
        <v>20</v>
      </c>
      <c r="D8" s="7"/>
      <c r="E8" s="36">
        <f>+工程量清单明细表!C259</f>
        <v>0</v>
      </c>
    </row>
    <row r="9" ht="28.55" customHeight="1" spans="1:5">
      <c r="A9" s="6" t="s">
        <v>21</v>
      </c>
      <c r="B9" s="7" t="s">
        <v>22</v>
      </c>
      <c r="C9" s="7" t="s">
        <v>23</v>
      </c>
      <c r="D9" s="7"/>
      <c r="E9" s="36"/>
    </row>
    <row r="10" ht="27.85" customHeight="1" spans="1:5">
      <c r="A10" s="6" t="s">
        <v>24</v>
      </c>
      <c r="B10" s="7" t="s">
        <v>25</v>
      </c>
      <c r="C10" s="7" t="s">
        <v>26</v>
      </c>
      <c r="D10" s="7"/>
      <c r="E10" s="36">
        <f>+工程量清单明细表!C311</f>
        <v>0</v>
      </c>
    </row>
    <row r="11" ht="27.85" customHeight="1" spans="1:5">
      <c r="A11" s="6" t="s">
        <v>27</v>
      </c>
      <c r="B11" s="7" t="s">
        <v>28</v>
      </c>
      <c r="C11" s="7" t="s">
        <v>29</v>
      </c>
      <c r="D11" s="7"/>
      <c r="E11" s="36">
        <f>+工程量清单明细表!C363</f>
        <v>0</v>
      </c>
    </row>
    <row r="12" ht="28.55" customHeight="1" spans="1:5">
      <c r="A12" s="6" t="s">
        <v>30</v>
      </c>
      <c r="B12" s="7" t="s">
        <v>31</v>
      </c>
      <c r="C12" s="7" t="s">
        <v>32</v>
      </c>
      <c r="D12" s="7"/>
      <c r="E12" s="36"/>
    </row>
    <row r="13" ht="27.85" customHeight="1" spans="1:5">
      <c r="A13" s="6" t="s">
        <v>33</v>
      </c>
      <c r="B13" s="7" t="s">
        <v>34</v>
      </c>
      <c r="C13" s="7" t="s">
        <v>35</v>
      </c>
      <c r="D13" s="7"/>
      <c r="E13" s="36"/>
    </row>
    <row r="14" ht="27.85" customHeight="1" spans="1:5">
      <c r="A14" s="6" t="s">
        <v>36</v>
      </c>
      <c r="B14" s="7" t="s">
        <v>37</v>
      </c>
      <c r="C14" s="7" t="s">
        <v>38</v>
      </c>
      <c r="D14" s="7"/>
      <c r="E14" s="36"/>
    </row>
    <row r="15" ht="27.85" customHeight="1" spans="1:5">
      <c r="A15" s="6"/>
      <c r="B15" s="6" t="s">
        <v>39</v>
      </c>
      <c r="C15" s="7" t="s">
        <v>40</v>
      </c>
      <c r="D15" s="7"/>
      <c r="E15" s="36">
        <f>SUM(E5:E14)</f>
        <v>192580</v>
      </c>
    </row>
    <row r="16" ht="27.85" customHeight="1" spans="1:5">
      <c r="A16" s="6"/>
      <c r="B16" s="37" t="s">
        <v>41</v>
      </c>
      <c r="C16" s="7" t="s">
        <v>42</v>
      </c>
      <c r="D16" s="7"/>
      <c r="E16" s="36"/>
    </row>
    <row r="17" ht="27.1" customHeight="1" spans="1:5">
      <c r="A17" s="6"/>
      <c r="B17" s="37" t="s">
        <v>43</v>
      </c>
      <c r="C17" s="38" t="s">
        <v>44</v>
      </c>
      <c r="D17" s="38"/>
      <c r="E17" s="36">
        <f>+工程量清单明细表!F10+工程量清单明细表!F15</f>
        <v>191755</v>
      </c>
    </row>
    <row r="18" ht="27.85" customHeight="1" spans="1:5">
      <c r="A18" s="6"/>
      <c r="B18" s="37" t="s">
        <v>45</v>
      </c>
      <c r="C18" s="8" t="s">
        <v>46</v>
      </c>
      <c r="D18" s="8"/>
      <c r="E18" s="36">
        <f>ROUND((E15-E5)*0.03,0)</f>
        <v>0</v>
      </c>
    </row>
    <row r="19" ht="27.85" customHeight="1" spans="1:5">
      <c r="A19" s="39"/>
      <c r="B19" s="40" t="s">
        <v>47</v>
      </c>
      <c r="C19" s="24" t="s">
        <v>48</v>
      </c>
      <c r="D19" s="24"/>
      <c r="E19" s="41">
        <f>E15+E16+E18</f>
        <v>192580</v>
      </c>
    </row>
    <row r="20" ht="16.85" customHeight="1" spans="1:5">
      <c r="A20" s="42" t="s">
        <v>49</v>
      </c>
      <c r="B20" s="2"/>
      <c r="C20" s="2"/>
      <c r="D20" s="43" t="s">
        <v>50</v>
      </c>
      <c r="E20" s="4"/>
    </row>
  </sheetData>
  <sheetProtection algorithmName="SHA-512" hashValue="RBNMEUHDR8eupAwfvyC7VSE0YlPWARp1MZ41jYeHOytfuaMm3pw/SN1KdIHaK0tjhccGLueMe6pGUe4SUGWr6A==" saltValue="Lw8548Hyfp80nPPV20/rRA==" spinCount="100000" sheet="1" objects="1"/>
  <mergeCells count="22">
    <mergeCell ref="A1:E1"/>
    <mergeCell ref="A2:C2"/>
    <mergeCell ref="D2:E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C20"/>
    <mergeCell ref="D20:E20"/>
  </mergeCells>
  <conditionalFormatting sqref="K6">
    <cfRule type="cellIs" dxfId="0" priority="2" operator="equal">
      <formula>0</formula>
    </cfRule>
  </conditionalFormatting>
  <conditionalFormatting sqref="$A1:$XFD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4"/>
  <sheetViews>
    <sheetView tabSelected="1" topLeftCell="A78" workbookViewId="0">
      <selection activeCell="I114" sqref="I114:I115"/>
    </sheetView>
  </sheetViews>
  <sheetFormatPr defaultColWidth="9" defaultRowHeight="14.25" outlineLevelCol="6"/>
  <cols>
    <col min="1" max="1" width="8.125" customWidth="1"/>
    <col min="2" max="2" width="35.8666666666667" customWidth="1"/>
    <col min="3" max="3" width="8.125" customWidth="1"/>
    <col min="4" max="4" width="9.875" customWidth="1"/>
    <col min="5" max="6" width="9.75" customWidth="1"/>
    <col min="7" max="7" width="20" customWidth="1"/>
    <col min="8" max="8" width="16.625" customWidth="1"/>
    <col min="9" max="9" width="15.375" customWidth="1"/>
  </cols>
  <sheetData>
    <row r="1" ht="32.95" customHeight="1" spans="1:6">
      <c r="A1" s="1" t="s">
        <v>51</v>
      </c>
      <c r="B1" s="1"/>
      <c r="C1" s="1"/>
      <c r="D1" s="1"/>
      <c r="E1" s="1"/>
      <c r="F1" s="1"/>
    </row>
    <row r="2" ht="13.9" customHeight="1" spans="1:6">
      <c r="A2" s="2" t="s">
        <v>1</v>
      </c>
      <c r="B2" s="2"/>
      <c r="C2" s="2" t="s">
        <v>2</v>
      </c>
      <c r="D2" s="2"/>
      <c r="E2" s="2"/>
      <c r="F2" s="2"/>
    </row>
    <row r="3" ht="13.9" customHeight="1" spans="1:6">
      <c r="A3" s="2" t="s">
        <v>52</v>
      </c>
      <c r="B3" s="2"/>
      <c r="C3" s="3" t="s">
        <v>53</v>
      </c>
      <c r="D3" s="3" t="s">
        <v>54</v>
      </c>
      <c r="E3" s="4" t="s">
        <v>55</v>
      </c>
      <c r="F3" s="4"/>
    </row>
    <row r="4" ht="20.5" customHeight="1" spans="1:6">
      <c r="A4" s="5" t="s">
        <v>56</v>
      </c>
      <c r="B4" s="5"/>
      <c r="C4" s="5"/>
      <c r="D4" s="5"/>
      <c r="E4" s="5"/>
      <c r="F4" s="5"/>
    </row>
    <row r="5" ht="21.25" customHeight="1" spans="1:6">
      <c r="A5" s="6" t="s">
        <v>57</v>
      </c>
      <c r="B5" s="7" t="s">
        <v>58</v>
      </c>
      <c r="C5" s="7" t="s">
        <v>59</v>
      </c>
      <c r="D5" s="7" t="s">
        <v>60</v>
      </c>
      <c r="E5" s="7" t="s">
        <v>61</v>
      </c>
      <c r="F5" s="8" t="s">
        <v>62</v>
      </c>
    </row>
    <row r="6" ht="13.2" customHeight="1" spans="1:7">
      <c r="A6" s="9" t="s">
        <v>63</v>
      </c>
      <c r="B6" s="10" t="s">
        <v>64</v>
      </c>
      <c r="C6" s="11" t="s">
        <v>65</v>
      </c>
      <c r="D6" s="12" t="s">
        <v>66</v>
      </c>
      <c r="E6" s="13">
        <f>ROUND((F7+F9+F12+F14+F15+F16+C155+C207+C259+C311+C363)*0.004,2)</f>
        <v>175.62</v>
      </c>
      <c r="F6" s="14">
        <f>ROUND(D6*E6,0)</f>
        <v>176</v>
      </c>
      <c r="G6" s="15"/>
    </row>
    <row r="7" ht="13.9" customHeight="1" spans="1:7">
      <c r="A7" s="9" t="s">
        <v>67</v>
      </c>
      <c r="B7" s="10" t="s">
        <v>68</v>
      </c>
      <c r="C7" s="11" t="s">
        <v>65</v>
      </c>
      <c r="D7" s="12" t="s">
        <v>66</v>
      </c>
      <c r="E7" s="13">
        <f>ROUND((F9+F12+F14+F15+F16+C155+C207+C259+C311)*0.015,2)</f>
        <v>648.83</v>
      </c>
      <c r="F7" s="16">
        <f t="shared" ref="F7:F16" si="0">ROUND(D7*E7,0)</f>
        <v>649</v>
      </c>
      <c r="G7" s="15"/>
    </row>
    <row r="8" ht="13.2" customHeight="1" spans="1:6">
      <c r="A8" s="9" t="s">
        <v>69</v>
      </c>
      <c r="B8" s="10" t="s">
        <v>70</v>
      </c>
      <c r="C8" s="11"/>
      <c r="D8" s="17"/>
      <c r="E8" s="13"/>
      <c r="F8" s="16"/>
    </row>
    <row r="9" ht="13.2" customHeight="1" spans="1:6">
      <c r="A9" s="9" t="s">
        <v>71</v>
      </c>
      <c r="B9" s="10" t="s">
        <v>72</v>
      </c>
      <c r="C9" s="11" t="s">
        <v>65</v>
      </c>
      <c r="D9" s="17" t="s">
        <v>66</v>
      </c>
      <c r="E9" s="18"/>
      <c r="F9" s="19">
        <f t="shared" si="0"/>
        <v>0</v>
      </c>
    </row>
    <row r="10" ht="13.9" customHeight="1" spans="1:6">
      <c r="A10" s="9" t="s">
        <v>73</v>
      </c>
      <c r="B10" s="10" t="s">
        <v>74</v>
      </c>
      <c r="C10" s="11" t="s">
        <v>65</v>
      </c>
      <c r="D10" s="17" t="s">
        <v>66</v>
      </c>
      <c r="E10" s="18">
        <v>148500</v>
      </c>
      <c r="F10" s="16">
        <f t="shared" si="0"/>
        <v>148500</v>
      </c>
    </row>
    <row r="11" ht="13.2" customHeight="1" spans="1:6">
      <c r="A11" s="9" t="s">
        <v>75</v>
      </c>
      <c r="B11" s="10" t="s">
        <v>76</v>
      </c>
      <c r="C11" s="11"/>
      <c r="D11" s="17"/>
      <c r="E11" s="13"/>
      <c r="F11" s="16"/>
    </row>
    <row r="12" ht="13.9" customHeight="1" spans="1:6">
      <c r="A12" s="9" t="s">
        <v>77</v>
      </c>
      <c r="B12" s="10" t="s">
        <v>78</v>
      </c>
      <c r="C12" s="11" t="s">
        <v>65</v>
      </c>
      <c r="D12" s="17" t="s">
        <v>66</v>
      </c>
      <c r="E12" s="13"/>
      <c r="F12" s="19">
        <f t="shared" si="0"/>
        <v>0</v>
      </c>
    </row>
    <row r="13" ht="13.2" customHeight="1" spans="1:6">
      <c r="A13" s="9" t="s">
        <v>79</v>
      </c>
      <c r="B13" s="10" t="s">
        <v>80</v>
      </c>
      <c r="C13" s="11"/>
      <c r="D13" s="17"/>
      <c r="E13" s="13"/>
      <c r="F13" s="16"/>
    </row>
    <row r="14" ht="13.2" customHeight="1" spans="1:6">
      <c r="A14" s="9" t="s">
        <v>81</v>
      </c>
      <c r="B14" s="10" t="s">
        <v>82</v>
      </c>
      <c r="C14" s="11" t="s">
        <v>83</v>
      </c>
      <c r="D14" s="17" t="s">
        <v>66</v>
      </c>
      <c r="E14" s="13"/>
      <c r="F14" s="19">
        <f t="shared" si="0"/>
        <v>0</v>
      </c>
    </row>
    <row r="15" ht="13.9" customHeight="1" spans="1:6">
      <c r="A15" s="9" t="s">
        <v>84</v>
      </c>
      <c r="B15" s="10" t="s">
        <v>85</v>
      </c>
      <c r="C15" s="11" t="s">
        <v>65</v>
      </c>
      <c r="D15" s="17" t="s">
        <v>66</v>
      </c>
      <c r="E15" s="13">
        <v>43255</v>
      </c>
      <c r="F15" s="16">
        <f t="shared" si="0"/>
        <v>43255</v>
      </c>
    </row>
    <row r="16" ht="13.2" customHeight="1" spans="1:6">
      <c r="A16" s="9" t="s">
        <v>86</v>
      </c>
      <c r="B16" s="10" t="s">
        <v>87</v>
      </c>
      <c r="C16" s="11" t="s">
        <v>65</v>
      </c>
      <c r="D16" s="12" t="s">
        <v>66</v>
      </c>
      <c r="E16" s="13"/>
      <c r="F16" s="16">
        <f t="shared" si="0"/>
        <v>0</v>
      </c>
    </row>
    <row r="17" ht="13.2" customHeight="1" spans="1:6">
      <c r="A17" s="9"/>
      <c r="B17" s="20"/>
      <c r="C17" s="21"/>
      <c r="D17" s="17"/>
      <c r="E17" s="17"/>
      <c r="F17" s="16"/>
    </row>
    <row r="18" ht="13.9" customHeight="1" spans="1:6">
      <c r="A18" s="9"/>
      <c r="B18" s="20"/>
      <c r="C18" s="21"/>
      <c r="D18" s="17"/>
      <c r="E18" s="17"/>
      <c r="F18" s="16"/>
    </row>
    <row r="19" ht="13.2" customHeight="1" spans="1:6">
      <c r="A19" s="9"/>
      <c r="B19" s="10"/>
      <c r="C19" s="11"/>
      <c r="D19" s="17"/>
      <c r="E19" s="17"/>
      <c r="F19" s="16"/>
    </row>
    <row r="20" ht="13.9" customHeight="1" spans="1:6">
      <c r="A20" s="9"/>
      <c r="B20" s="10"/>
      <c r="C20" s="11"/>
      <c r="D20" s="17"/>
      <c r="E20" s="17"/>
      <c r="F20" s="16"/>
    </row>
    <row r="21" ht="13.2" customHeight="1" spans="1:6">
      <c r="A21" s="9"/>
      <c r="B21" s="10"/>
      <c r="C21" s="11"/>
      <c r="D21" s="17"/>
      <c r="E21" s="17"/>
      <c r="F21" s="16"/>
    </row>
    <row r="22" ht="13.2" customHeight="1" spans="1:6">
      <c r="A22" s="9"/>
      <c r="B22" s="10"/>
      <c r="C22" s="11"/>
      <c r="D22" s="17"/>
      <c r="E22" s="17"/>
      <c r="F22" s="16"/>
    </row>
    <row r="23" ht="13.9" customHeight="1" spans="1:6">
      <c r="A23" s="9"/>
      <c r="B23" s="10"/>
      <c r="C23" s="11"/>
      <c r="D23" s="17"/>
      <c r="E23" s="17"/>
      <c r="F23" s="16"/>
    </row>
    <row r="24" ht="13.2" customHeight="1" spans="1:6">
      <c r="A24" s="9"/>
      <c r="B24" s="10"/>
      <c r="C24" s="11"/>
      <c r="D24" s="17"/>
      <c r="E24" s="17"/>
      <c r="F24" s="16"/>
    </row>
    <row r="25" ht="13.2" customHeight="1" spans="1:6">
      <c r="A25" s="9"/>
      <c r="B25" s="10"/>
      <c r="C25" s="11"/>
      <c r="D25" s="17"/>
      <c r="E25" s="17"/>
      <c r="F25" s="14"/>
    </row>
    <row r="26" ht="13.9" customHeight="1" spans="1:6">
      <c r="A26" s="9"/>
      <c r="B26" s="10"/>
      <c r="C26" s="11"/>
      <c r="D26" s="17"/>
      <c r="E26" s="17"/>
      <c r="F26" s="14"/>
    </row>
    <row r="27" ht="13.2" customHeight="1" spans="1:6">
      <c r="A27" s="9"/>
      <c r="B27" s="10"/>
      <c r="C27" s="11"/>
      <c r="D27" s="17"/>
      <c r="E27" s="17"/>
      <c r="F27" s="14"/>
    </row>
    <row r="28" ht="13.2" customHeight="1" spans="1:6">
      <c r="A28" s="9"/>
      <c r="B28" s="10"/>
      <c r="C28" s="11"/>
      <c r="D28" s="17"/>
      <c r="E28" s="17"/>
      <c r="F28" s="14"/>
    </row>
    <row r="29" ht="13.9" customHeight="1" spans="1:6">
      <c r="A29" s="9"/>
      <c r="B29" s="10"/>
      <c r="C29" s="11"/>
      <c r="D29" s="17"/>
      <c r="E29" s="17"/>
      <c r="F29" s="14"/>
    </row>
    <row r="30" ht="13.2" customHeight="1" spans="1:6">
      <c r="A30" s="9"/>
      <c r="B30" s="10"/>
      <c r="C30" s="11"/>
      <c r="D30" s="17"/>
      <c r="E30" s="17"/>
      <c r="F30" s="14"/>
    </row>
    <row r="31" ht="13.9" customHeight="1" spans="1:6">
      <c r="A31" s="9"/>
      <c r="B31" s="10"/>
      <c r="C31" s="11"/>
      <c r="D31" s="17"/>
      <c r="E31" s="17"/>
      <c r="F31" s="14"/>
    </row>
    <row r="32" ht="13.2" customHeight="1" spans="1:6">
      <c r="A32" s="9"/>
      <c r="B32" s="10"/>
      <c r="C32" s="11"/>
      <c r="D32" s="17"/>
      <c r="E32" s="17"/>
      <c r="F32" s="14"/>
    </row>
    <row r="33" ht="13.2" customHeight="1" spans="1:6">
      <c r="A33" s="9"/>
      <c r="B33" s="10"/>
      <c r="C33" s="11"/>
      <c r="D33" s="17"/>
      <c r="E33" s="17"/>
      <c r="F33" s="14"/>
    </row>
    <row r="34" ht="13.9" customHeight="1" spans="1:6">
      <c r="A34" s="9"/>
      <c r="B34" s="10"/>
      <c r="C34" s="11"/>
      <c r="D34" s="17"/>
      <c r="E34" s="17"/>
      <c r="F34" s="14"/>
    </row>
    <row r="35" ht="13.2" customHeight="1" spans="1:6">
      <c r="A35" s="9"/>
      <c r="B35" s="10"/>
      <c r="C35" s="11"/>
      <c r="D35" s="17"/>
      <c r="E35" s="17"/>
      <c r="F35" s="14"/>
    </row>
    <row r="36" ht="13.2" customHeight="1" spans="1:6">
      <c r="A36" s="9"/>
      <c r="B36" s="10"/>
      <c r="C36" s="11"/>
      <c r="D36" s="17"/>
      <c r="E36" s="17"/>
      <c r="F36" s="14"/>
    </row>
    <row r="37" ht="13.9" customHeight="1" spans="1:6">
      <c r="A37" s="9"/>
      <c r="B37" s="10"/>
      <c r="C37" s="11"/>
      <c r="D37" s="17"/>
      <c r="E37" s="17"/>
      <c r="F37" s="14"/>
    </row>
    <row r="38" ht="13.2" customHeight="1" spans="1:6">
      <c r="A38" s="9"/>
      <c r="B38" s="10"/>
      <c r="C38" s="11"/>
      <c r="D38" s="17"/>
      <c r="E38" s="17"/>
      <c r="F38" s="14"/>
    </row>
    <row r="39" ht="13.9" customHeight="1" spans="1:6">
      <c r="A39" s="9"/>
      <c r="B39" s="10"/>
      <c r="C39" s="11"/>
      <c r="D39" s="17"/>
      <c r="E39" s="17"/>
      <c r="F39" s="14"/>
    </row>
    <row r="40" ht="13.2" customHeight="1" spans="1:6">
      <c r="A40" s="9"/>
      <c r="B40" s="10"/>
      <c r="C40" s="11"/>
      <c r="D40" s="17"/>
      <c r="E40" s="17"/>
      <c r="F40" s="14"/>
    </row>
    <row r="41" ht="13.2" customHeight="1" spans="1:6">
      <c r="A41" s="9"/>
      <c r="B41" s="10"/>
      <c r="C41" s="11"/>
      <c r="D41" s="17"/>
      <c r="E41" s="17"/>
      <c r="F41" s="14"/>
    </row>
    <row r="42" ht="13.9" customHeight="1" spans="1:6">
      <c r="A42" s="9"/>
      <c r="B42" s="10"/>
      <c r="C42" s="11"/>
      <c r="D42" s="17"/>
      <c r="E42" s="17"/>
      <c r="F42" s="14"/>
    </row>
    <row r="43" ht="13.2" customHeight="1" spans="1:6">
      <c r="A43" s="9"/>
      <c r="B43" s="10"/>
      <c r="C43" s="11"/>
      <c r="D43" s="17"/>
      <c r="E43" s="17"/>
      <c r="F43" s="14"/>
    </row>
    <row r="44" ht="13.2" customHeight="1" spans="1:6">
      <c r="A44" s="9"/>
      <c r="B44" s="10"/>
      <c r="C44" s="11"/>
      <c r="D44" s="17"/>
      <c r="E44" s="17"/>
      <c r="F44" s="14"/>
    </row>
    <row r="45" ht="13.9" customHeight="1" spans="1:6">
      <c r="A45" s="9"/>
      <c r="B45" s="10"/>
      <c r="C45" s="11"/>
      <c r="D45" s="17"/>
      <c r="E45" s="17"/>
      <c r="F45" s="14"/>
    </row>
    <row r="46" ht="13.2" customHeight="1" spans="1:6">
      <c r="A46" s="9"/>
      <c r="B46" s="10"/>
      <c r="C46" s="11"/>
      <c r="D46" s="17"/>
      <c r="E46" s="17"/>
      <c r="F46" s="14"/>
    </row>
    <row r="47" ht="13.9" customHeight="1" spans="1:6">
      <c r="A47" s="9"/>
      <c r="B47" s="10"/>
      <c r="C47" s="11"/>
      <c r="D47" s="17"/>
      <c r="E47" s="17"/>
      <c r="F47" s="14"/>
    </row>
    <row r="48" ht="13.2" customHeight="1" spans="1:6">
      <c r="A48" s="9"/>
      <c r="B48" s="10"/>
      <c r="C48" s="11"/>
      <c r="D48" s="17"/>
      <c r="E48" s="17"/>
      <c r="F48" s="14"/>
    </row>
    <row r="49" ht="13.2" customHeight="1" spans="1:6">
      <c r="A49" s="9"/>
      <c r="B49" s="10"/>
      <c r="C49" s="11"/>
      <c r="D49" s="17"/>
      <c r="E49" s="17"/>
      <c r="F49" s="14"/>
    </row>
    <row r="50" ht="27.85" customHeight="1" spans="1:6">
      <c r="A50" s="22"/>
      <c r="B50" s="23" t="s">
        <v>88</v>
      </c>
      <c r="C50" s="24">
        <f>SUM(F6:F17)</f>
        <v>192580</v>
      </c>
      <c r="D50" s="24"/>
      <c r="E50" s="24"/>
      <c r="F50" s="22"/>
    </row>
    <row r="51" ht="16.1" customHeight="1" spans="1:6">
      <c r="A51" s="2" t="s">
        <v>89</v>
      </c>
      <c r="B51" s="2"/>
      <c r="C51" s="2"/>
      <c r="D51" s="2" t="s">
        <v>90</v>
      </c>
      <c r="E51" s="2"/>
      <c r="F51" s="2"/>
    </row>
    <row r="52" ht="8.8" customHeight="1"/>
    <row r="53" ht="32.95" customHeight="1" spans="1:6">
      <c r="A53" s="1" t="s">
        <v>51</v>
      </c>
      <c r="B53" s="1"/>
      <c r="C53" s="1"/>
      <c r="D53" s="1"/>
      <c r="E53" s="1"/>
      <c r="F53" s="1"/>
    </row>
    <row r="54" ht="13.9" customHeight="1" spans="1:6">
      <c r="A54" s="2" t="s">
        <v>1</v>
      </c>
      <c r="B54" s="2"/>
      <c r="C54" s="2" t="s">
        <v>2</v>
      </c>
      <c r="D54" s="2"/>
      <c r="E54" s="2"/>
      <c r="F54" s="2"/>
    </row>
    <row r="55" ht="13.9" customHeight="1" spans="1:6">
      <c r="A55" s="2" t="s">
        <v>52</v>
      </c>
      <c r="B55" s="2"/>
      <c r="C55" s="3" t="s">
        <v>91</v>
      </c>
      <c r="D55" s="3" t="s">
        <v>54</v>
      </c>
      <c r="E55" s="4" t="s">
        <v>55</v>
      </c>
      <c r="F55" s="4"/>
    </row>
    <row r="56" ht="20.5" customHeight="1" spans="1:6">
      <c r="A56" s="5" t="s">
        <v>92</v>
      </c>
      <c r="B56" s="5"/>
      <c r="C56" s="5"/>
      <c r="D56" s="5"/>
      <c r="E56" s="5"/>
      <c r="F56" s="5"/>
    </row>
    <row r="57" ht="21.25" customHeight="1" spans="1:6">
      <c r="A57" s="6" t="s">
        <v>57</v>
      </c>
      <c r="B57" s="7" t="s">
        <v>58</v>
      </c>
      <c r="C57" s="7" t="s">
        <v>59</v>
      </c>
      <c r="D57" s="7" t="s">
        <v>60</v>
      </c>
      <c r="E57" s="7" t="s">
        <v>61</v>
      </c>
      <c r="F57" s="8" t="s">
        <v>62</v>
      </c>
    </row>
    <row r="58" ht="13.2" customHeight="1" spans="1:6">
      <c r="A58" s="10" t="s">
        <v>93</v>
      </c>
      <c r="B58" s="10" t="s">
        <v>94</v>
      </c>
      <c r="C58" s="11"/>
      <c r="D58" s="17"/>
      <c r="E58" s="17"/>
      <c r="F58" s="17"/>
    </row>
    <row r="59" ht="13.9" customHeight="1" spans="1:7">
      <c r="A59" s="9" t="s">
        <v>95</v>
      </c>
      <c r="B59" s="10" t="s">
        <v>96</v>
      </c>
      <c r="C59" s="11" t="s">
        <v>97</v>
      </c>
      <c r="D59" s="17" t="s">
        <v>98</v>
      </c>
      <c r="E59" s="13"/>
      <c r="F59" s="19">
        <f>ROUND(D59*E59,0)</f>
        <v>0</v>
      </c>
      <c r="G59" s="25"/>
    </row>
    <row r="60" ht="13.2" customHeight="1" spans="1:7">
      <c r="A60" s="9" t="s">
        <v>99</v>
      </c>
      <c r="B60" s="10" t="s">
        <v>100</v>
      </c>
      <c r="C60" s="11"/>
      <c r="D60" s="17"/>
      <c r="E60" s="13"/>
      <c r="F60" s="16"/>
      <c r="G60" s="25"/>
    </row>
    <row r="61" ht="13.2" customHeight="1" spans="1:7">
      <c r="A61" s="9" t="s">
        <v>101</v>
      </c>
      <c r="B61" s="10" t="s">
        <v>102</v>
      </c>
      <c r="C61" s="11"/>
      <c r="D61" s="17"/>
      <c r="E61" s="13"/>
      <c r="F61" s="16"/>
      <c r="G61" s="25"/>
    </row>
    <row r="62" ht="13.9" customHeight="1" spans="1:7">
      <c r="A62" s="9" t="s">
        <v>103</v>
      </c>
      <c r="B62" s="10" t="s">
        <v>104</v>
      </c>
      <c r="C62" s="11" t="s">
        <v>97</v>
      </c>
      <c r="D62" s="17" t="s">
        <v>105</v>
      </c>
      <c r="E62" s="13"/>
      <c r="F62" s="16">
        <f>ROUND(D62*E62,0)</f>
        <v>0</v>
      </c>
      <c r="G62" s="25"/>
    </row>
    <row r="63" ht="13.2" customHeight="1" spans="1:7">
      <c r="A63" s="9" t="s">
        <v>106</v>
      </c>
      <c r="B63" s="10" t="s">
        <v>107</v>
      </c>
      <c r="C63" s="11"/>
      <c r="D63" s="17"/>
      <c r="E63" s="13"/>
      <c r="F63" s="16"/>
      <c r="G63" s="25"/>
    </row>
    <row r="64" ht="13.9" customHeight="1" spans="1:7">
      <c r="A64" s="9" t="s">
        <v>108</v>
      </c>
      <c r="B64" s="10" t="s">
        <v>109</v>
      </c>
      <c r="C64" s="11" t="s">
        <v>110</v>
      </c>
      <c r="D64" s="17" t="s">
        <v>111</v>
      </c>
      <c r="E64" s="13"/>
      <c r="F64" s="16">
        <f>ROUND(D64*E64,0)</f>
        <v>0</v>
      </c>
      <c r="G64" s="25"/>
    </row>
    <row r="65" ht="13.2" customHeight="1" spans="1:7">
      <c r="A65" s="9" t="s">
        <v>112</v>
      </c>
      <c r="B65" s="10" t="s">
        <v>113</v>
      </c>
      <c r="C65" s="11"/>
      <c r="D65" s="17"/>
      <c r="E65" s="13"/>
      <c r="F65" s="16"/>
      <c r="G65" s="25"/>
    </row>
    <row r="66" ht="13.2" customHeight="1" spans="1:7">
      <c r="A66" s="9" t="s">
        <v>114</v>
      </c>
      <c r="B66" s="10" t="s">
        <v>115</v>
      </c>
      <c r="C66" s="11" t="s">
        <v>110</v>
      </c>
      <c r="D66" s="17" t="s">
        <v>116</v>
      </c>
      <c r="E66" s="13"/>
      <c r="F66" s="16">
        <f>ROUND(D66*E66,0)</f>
        <v>0</v>
      </c>
      <c r="G66" s="25"/>
    </row>
    <row r="67" ht="13.9" customHeight="1" spans="1:7">
      <c r="A67" s="9" t="s">
        <v>117</v>
      </c>
      <c r="B67" s="10" t="s">
        <v>118</v>
      </c>
      <c r="C67" s="11" t="s">
        <v>110</v>
      </c>
      <c r="D67" s="17" t="s">
        <v>119</v>
      </c>
      <c r="E67" s="13"/>
      <c r="F67" s="16">
        <f>ROUND(D67*E67,0)</f>
        <v>0</v>
      </c>
      <c r="G67" s="25"/>
    </row>
    <row r="68" ht="13.2" customHeight="1" spans="1:7">
      <c r="A68" s="9" t="s">
        <v>120</v>
      </c>
      <c r="B68" s="10" t="s">
        <v>121</v>
      </c>
      <c r="C68" s="11"/>
      <c r="D68" s="17"/>
      <c r="E68" s="13"/>
      <c r="F68" s="16"/>
      <c r="G68" s="25"/>
    </row>
    <row r="69" ht="13.2" customHeight="1" spans="1:7">
      <c r="A69" s="9" t="s">
        <v>122</v>
      </c>
      <c r="B69" s="10" t="s">
        <v>123</v>
      </c>
      <c r="C69" s="11" t="s">
        <v>110</v>
      </c>
      <c r="D69" s="17" t="s">
        <v>124</v>
      </c>
      <c r="E69" s="13"/>
      <c r="F69" s="19">
        <f>ROUND(D69*E69,0)</f>
        <v>0</v>
      </c>
      <c r="G69" s="25"/>
    </row>
    <row r="70" ht="13.9" customHeight="1" spans="1:7">
      <c r="A70" s="9" t="s">
        <v>125</v>
      </c>
      <c r="B70" s="10" t="s">
        <v>126</v>
      </c>
      <c r="C70" s="11" t="s">
        <v>110</v>
      </c>
      <c r="D70" s="17" t="s">
        <v>127</v>
      </c>
      <c r="E70" s="13"/>
      <c r="F70" s="19">
        <f>ROUND(D70*E70,0)</f>
        <v>0</v>
      </c>
      <c r="G70" s="25"/>
    </row>
    <row r="71" ht="13.2" customHeight="1" spans="1:7">
      <c r="A71" s="9" t="s">
        <v>128</v>
      </c>
      <c r="B71" s="10" t="s">
        <v>129</v>
      </c>
      <c r="C71" s="11" t="s">
        <v>110</v>
      </c>
      <c r="D71" s="17" t="s">
        <v>130</v>
      </c>
      <c r="E71" s="13"/>
      <c r="F71" s="16">
        <f>ROUND(D71*E71,0)</f>
        <v>0</v>
      </c>
      <c r="G71" s="25"/>
    </row>
    <row r="72" ht="13.9" customHeight="1" spans="1:7">
      <c r="A72" s="9" t="s">
        <v>131</v>
      </c>
      <c r="B72" s="10" t="s">
        <v>132</v>
      </c>
      <c r="C72" s="11" t="s">
        <v>110</v>
      </c>
      <c r="D72" s="17" t="s">
        <v>133</v>
      </c>
      <c r="E72" s="13"/>
      <c r="F72" s="16">
        <f>ROUND(D72*E72,0)</f>
        <v>0</v>
      </c>
      <c r="G72" s="25"/>
    </row>
    <row r="73" ht="13.2" customHeight="1" spans="1:7">
      <c r="A73" s="9" t="s">
        <v>134</v>
      </c>
      <c r="B73" s="10" t="s">
        <v>135</v>
      </c>
      <c r="C73" s="11" t="s">
        <v>110</v>
      </c>
      <c r="D73" s="17" t="s">
        <v>136</v>
      </c>
      <c r="E73" s="13"/>
      <c r="F73" s="19">
        <f>ROUND(D73*E73,0)</f>
        <v>0</v>
      </c>
      <c r="G73" s="25"/>
    </row>
    <row r="74" ht="13.2" customHeight="1" spans="1:7">
      <c r="A74" s="9" t="s">
        <v>137</v>
      </c>
      <c r="B74" s="10" t="s">
        <v>138</v>
      </c>
      <c r="C74" s="11"/>
      <c r="D74" s="17"/>
      <c r="E74" s="13"/>
      <c r="F74" s="16"/>
      <c r="G74" s="25"/>
    </row>
    <row r="75" ht="13.9" customHeight="1" spans="1:7">
      <c r="A75" s="9" t="s">
        <v>139</v>
      </c>
      <c r="B75" s="10" t="s">
        <v>140</v>
      </c>
      <c r="C75" s="11" t="s">
        <v>110</v>
      </c>
      <c r="D75" s="17" t="s">
        <v>141</v>
      </c>
      <c r="E75" s="13"/>
      <c r="F75" s="19">
        <f>ROUND(D75*E75,0)</f>
        <v>0</v>
      </c>
      <c r="G75" s="25"/>
    </row>
    <row r="76" ht="13.2" customHeight="1" spans="1:7">
      <c r="A76" s="9" t="s">
        <v>142</v>
      </c>
      <c r="B76" s="10" t="s">
        <v>143</v>
      </c>
      <c r="C76" s="11" t="s">
        <v>110</v>
      </c>
      <c r="D76" s="17" t="s">
        <v>144</v>
      </c>
      <c r="E76" s="13"/>
      <c r="F76" s="19">
        <f>ROUND(D76*E76,0)</f>
        <v>0</v>
      </c>
      <c r="G76" s="25"/>
    </row>
    <row r="77" ht="13.2" customHeight="1" spans="1:7">
      <c r="A77" s="9" t="s">
        <v>145</v>
      </c>
      <c r="B77" s="10" t="s">
        <v>146</v>
      </c>
      <c r="C77" s="11"/>
      <c r="D77" s="17"/>
      <c r="E77" s="13"/>
      <c r="F77" s="16"/>
      <c r="G77" s="25"/>
    </row>
    <row r="78" ht="13.9" customHeight="1" spans="1:7">
      <c r="A78" s="9" t="s">
        <v>147</v>
      </c>
      <c r="B78" s="10" t="s">
        <v>148</v>
      </c>
      <c r="C78" s="11" t="s">
        <v>110</v>
      </c>
      <c r="D78" s="17" t="s">
        <v>149</v>
      </c>
      <c r="E78" s="13"/>
      <c r="F78" s="16">
        <f>ROUND(D78*E78,0)</f>
        <v>0</v>
      </c>
      <c r="G78" s="25"/>
    </row>
    <row r="79" ht="13.2" customHeight="1" spans="1:7">
      <c r="A79" s="9" t="s">
        <v>150</v>
      </c>
      <c r="B79" s="10" t="s">
        <v>151</v>
      </c>
      <c r="C79" s="11" t="s">
        <v>110</v>
      </c>
      <c r="D79" s="17" t="s">
        <v>152</v>
      </c>
      <c r="E79" s="13"/>
      <c r="F79" s="16">
        <f>ROUND(D79*E79,0)</f>
        <v>0</v>
      </c>
      <c r="G79" s="25"/>
    </row>
    <row r="80" ht="13.2" customHeight="1" spans="1:7">
      <c r="A80" s="9" t="s">
        <v>153</v>
      </c>
      <c r="B80" s="10" t="s">
        <v>154</v>
      </c>
      <c r="C80" s="11" t="s">
        <v>110</v>
      </c>
      <c r="D80" s="17" t="s">
        <v>155</v>
      </c>
      <c r="E80" s="13"/>
      <c r="F80" s="16">
        <f>ROUND(D80*E80,0)</f>
        <v>0</v>
      </c>
      <c r="G80" s="25"/>
    </row>
    <row r="81" ht="13.9" customHeight="1" spans="1:7">
      <c r="A81" s="9" t="s">
        <v>156</v>
      </c>
      <c r="B81" s="10" t="s">
        <v>157</v>
      </c>
      <c r="C81" s="11"/>
      <c r="D81" s="17"/>
      <c r="E81" s="13"/>
      <c r="F81" s="16"/>
      <c r="G81" s="25"/>
    </row>
    <row r="82" ht="13.2" customHeight="1" spans="1:7">
      <c r="A82" s="9" t="s">
        <v>158</v>
      </c>
      <c r="B82" s="10" t="s">
        <v>159</v>
      </c>
      <c r="C82" s="11"/>
      <c r="D82" s="17"/>
      <c r="E82" s="13"/>
      <c r="F82" s="16"/>
      <c r="G82" s="25"/>
    </row>
    <row r="83" ht="13.9" customHeight="1" spans="1:7">
      <c r="A83" s="9" t="s">
        <v>160</v>
      </c>
      <c r="B83" s="10" t="s">
        <v>161</v>
      </c>
      <c r="C83" s="11" t="s">
        <v>97</v>
      </c>
      <c r="D83" s="17" t="s">
        <v>162</v>
      </c>
      <c r="E83" s="13"/>
      <c r="F83" s="16">
        <f>ROUND(D83*E83,0)</f>
        <v>0</v>
      </c>
      <c r="G83" s="25"/>
    </row>
    <row r="84" ht="13.2" customHeight="1" spans="1:7">
      <c r="A84" s="9" t="s">
        <v>163</v>
      </c>
      <c r="B84" s="10" t="s">
        <v>164</v>
      </c>
      <c r="C84" s="11"/>
      <c r="D84" s="17"/>
      <c r="E84" s="13"/>
      <c r="F84" s="16"/>
      <c r="G84" s="25"/>
    </row>
    <row r="85" ht="13.2" customHeight="1" spans="1:7">
      <c r="A85" s="9" t="s">
        <v>165</v>
      </c>
      <c r="B85" s="10" t="s">
        <v>166</v>
      </c>
      <c r="C85" s="11"/>
      <c r="D85" s="17"/>
      <c r="E85" s="13"/>
      <c r="F85" s="16"/>
      <c r="G85" s="25"/>
    </row>
    <row r="86" ht="13.9" customHeight="1" spans="1:7">
      <c r="A86" s="9" t="s">
        <v>167</v>
      </c>
      <c r="B86" s="10" t="s">
        <v>168</v>
      </c>
      <c r="C86" s="11" t="s">
        <v>110</v>
      </c>
      <c r="D86" s="17" t="s">
        <v>169</v>
      </c>
      <c r="E86" s="13"/>
      <c r="F86" s="16">
        <f>ROUND(D86*E86,0)</f>
        <v>0</v>
      </c>
      <c r="G86" s="25"/>
    </row>
    <row r="87" ht="13.2" customHeight="1" spans="1:7">
      <c r="A87" s="9" t="s">
        <v>170</v>
      </c>
      <c r="B87" s="10" t="s">
        <v>171</v>
      </c>
      <c r="C87" s="11"/>
      <c r="D87" s="17"/>
      <c r="E87" s="13"/>
      <c r="F87" s="16"/>
      <c r="G87" s="25"/>
    </row>
    <row r="88" ht="13.2" customHeight="1" spans="1:7">
      <c r="A88" s="9" t="s">
        <v>172</v>
      </c>
      <c r="B88" s="10" t="s">
        <v>173</v>
      </c>
      <c r="C88" s="11" t="s">
        <v>110</v>
      </c>
      <c r="D88" s="17" t="s">
        <v>174</v>
      </c>
      <c r="E88" s="13"/>
      <c r="F88" s="16">
        <f>ROUND(D88*E88,0)</f>
        <v>0</v>
      </c>
      <c r="G88" s="25"/>
    </row>
    <row r="89" ht="13.9" customHeight="1" spans="1:7">
      <c r="A89" s="9" t="s">
        <v>175</v>
      </c>
      <c r="B89" s="10" t="s">
        <v>176</v>
      </c>
      <c r="C89" s="11"/>
      <c r="D89" s="17"/>
      <c r="E89" s="13"/>
      <c r="F89" s="16"/>
      <c r="G89" s="25"/>
    </row>
    <row r="90" ht="13.2" customHeight="1" spans="1:6">
      <c r="A90" s="9" t="s">
        <v>177</v>
      </c>
      <c r="B90" s="10" t="s">
        <v>178</v>
      </c>
      <c r="C90" s="11"/>
      <c r="D90" s="17"/>
      <c r="E90" s="13"/>
      <c r="F90" s="14"/>
    </row>
    <row r="91" ht="13.9" customHeight="1" spans="1:6">
      <c r="A91" s="9" t="s">
        <v>177</v>
      </c>
      <c r="B91" s="10" t="s">
        <v>178</v>
      </c>
      <c r="C91" s="11"/>
      <c r="D91" s="17"/>
      <c r="E91" s="13"/>
      <c r="F91" s="14"/>
    </row>
    <row r="92" ht="13.2" customHeight="1" spans="1:6">
      <c r="A92" s="9" t="s">
        <v>179</v>
      </c>
      <c r="B92" s="10" t="s">
        <v>180</v>
      </c>
      <c r="C92" s="11" t="s">
        <v>110</v>
      </c>
      <c r="D92" s="17"/>
      <c r="E92" s="13"/>
      <c r="F92" s="14"/>
    </row>
    <row r="93" ht="13.2" customHeight="1" spans="1:6">
      <c r="A93" s="9" t="s">
        <v>181</v>
      </c>
      <c r="B93" s="10" t="s">
        <v>182</v>
      </c>
      <c r="C93" s="11" t="s">
        <v>110</v>
      </c>
      <c r="D93" s="17" t="s">
        <v>183</v>
      </c>
      <c r="E93" s="13"/>
      <c r="F93" s="14">
        <f>ROUND(D93*E93,0)</f>
        <v>0</v>
      </c>
    </row>
    <row r="94" ht="13.9" customHeight="1" spans="1:6">
      <c r="A94" s="9" t="s">
        <v>184</v>
      </c>
      <c r="B94" s="10" t="s">
        <v>185</v>
      </c>
      <c r="C94" s="11"/>
      <c r="D94" s="17"/>
      <c r="E94" s="13"/>
      <c r="F94" s="14"/>
    </row>
    <row r="95" ht="13.2" customHeight="1" spans="1:6">
      <c r="A95" s="9" t="s">
        <v>186</v>
      </c>
      <c r="B95" s="10" t="s">
        <v>187</v>
      </c>
      <c r="C95" s="11" t="s">
        <v>188</v>
      </c>
      <c r="D95" s="17" t="s">
        <v>189</v>
      </c>
      <c r="E95" s="13"/>
      <c r="F95" s="14">
        <f>ROUND(D95*E95,0)</f>
        <v>0</v>
      </c>
    </row>
    <row r="96" ht="13.2" customHeight="1" spans="1:6">
      <c r="A96" s="9" t="s">
        <v>190</v>
      </c>
      <c r="B96" s="10" t="s">
        <v>191</v>
      </c>
      <c r="C96" s="11" t="s">
        <v>110</v>
      </c>
      <c r="D96" s="17" t="s">
        <v>192</v>
      </c>
      <c r="E96" s="13"/>
      <c r="F96" s="14">
        <f>ROUND(D96*E96,0)</f>
        <v>0</v>
      </c>
    </row>
    <row r="97" ht="13.9" customHeight="1" spans="1:6">
      <c r="A97" s="9" t="s">
        <v>193</v>
      </c>
      <c r="B97" s="10" t="s">
        <v>194</v>
      </c>
      <c r="C97" s="11"/>
      <c r="D97" s="17"/>
      <c r="E97" s="13"/>
      <c r="F97" s="14"/>
    </row>
    <row r="98" ht="13.2" customHeight="1" spans="1:6">
      <c r="A98" s="9" t="s">
        <v>195</v>
      </c>
      <c r="B98" s="10" t="s">
        <v>196</v>
      </c>
      <c r="C98" s="11" t="s">
        <v>97</v>
      </c>
      <c r="D98" s="17" t="s">
        <v>197</v>
      </c>
      <c r="E98" s="13"/>
      <c r="F98" s="14">
        <f>ROUND(D98*E98,0)</f>
        <v>0</v>
      </c>
    </row>
    <row r="99" ht="13.9" customHeight="1" spans="1:6">
      <c r="A99" s="9" t="s">
        <v>198</v>
      </c>
      <c r="B99" s="10" t="s">
        <v>199</v>
      </c>
      <c r="C99" s="11" t="s">
        <v>97</v>
      </c>
      <c r="D99" s="17" t="s">
        <v>200</v>
      </c>
      <c r="E99" s="13"/>
      <c r="F99" s="14">
        <f>ROUND(D99*E99,0)</f>
        <v>0</v>
      </c>
    </row>
    <row r="100" ht="13.2" customHeight="1" spans="1:6">
      <c r="A100" s="9" t="s">
        <v>201</v>
      </c>
      <c r="B100" s="10" t="s">
        <v>202</v>
      </c>
      <c r="C100" s="11"/>
      <c r="D100" s="17"/>
      <c r="E100" s="13"/>
      <c r="F100" s="14"/>
    </row>
    <row r="101" ht="13.2" customHeight="1" spans="1:6">
      <c r="A101" s="9" t="s">
        <v>203</v>
      </c>
      <c r="B101" s="10" t="s">
        <v>204</v>
      </c>
      <c r="C101" s="11"/>
      <c r="D101" s="17"/>
      <c r="E101" s="13"/>
      <c r="F101" s="14"/>
    </row>
    <row r="102" ht="13.9" customHeight="1" spans="1:6">
      <c r="A102" s="9" t="s">
        <v>205</v>
      </c>
      <c r="B102" s="10" t="s">
        <v>206</v>
      </c>
      <c r="C102" s="11" t="s">
        <v>110</v>
      </c>
      <c r="D102" s="17"/>
      <c r="E102" s="13"/>
      <c r="F102" s="14"/>
    </row>
    <row r="103" ht="17" customHeight="1" spans="1:6">
      <c r="A103" s="26" t="s">
        <v>207</v>
      </c>
      <c r="B103" s="27" t="s">
        <v>208</v>
      </c>
      <c r="C103" s="28" t="s">
        <v>110</v>
      </c>
      <c r="D103" s="29" t="s">
        <v>209</v>
      </c>
      <c r="E103" s="30"/>
      <c r="F103" s="31">
        <f>ROUND(D103*E103,0)</f>
        <v>0</v>
      </c>
    </row>
    <row r="104" ht="16.1" customHeight="1" spans="1:6">
      <c r="A104" s="2" t="s">
        <v>89</v>
      </c>
      <c r="B104" s="2"/>
      <c r="C104" s="2"/>
      <c r="D104" s="2" t="s">
        <v>90</v>
      </c>
      <c r="E104" s="2"/>
      <c r="F104" s="2"/>
    </row>
    <row r="105" ht="9.5" customHeight="1"/>
    <row r="106" ht="32.95" customHeight="1" spans="1:6">
      <c r="A106" s="1" t="s">
        <v>51</v>
      </c>
      <c r="B106" s="1"/>
      <c r="C106" s="1"/>
      <c r="D106" s="1"/>
      <c r="E106" s="1"/>
      <c r="F106" s="1"/>
    </row>
    <row r="107" ht="13.9" customHeight="1" spans="1:6">
      <c r="A107" s="2" t="s">
        <v>1</v>
      </c>
      <c r="B107" s="2"/>
      <c r="C107" s="2" t="s">
        <v>2</v>
      </c>
      <c r="D107" s="2"/>
      <c r="E107" s="2"/>
      <c r="F107" s="2"/>
    </row>
    <row r="108" ht="13.9" customHeight="1" spans="1:6">
      <c r="A108" s="2" t="s">
        <v>52</v>
      </c>
      <c r="B108" s="2"/>
      <c r="C108" s="3" t="s">
        <v>210</v>
      </c>
      <c r="D108" s="3" t="s">
        <v>54</v>
      </c>
      <c r="E108" s="4" t="s">
        <v>55</v>
      </c>
      <c r="F108" s="4"/>
    </row>
    <row r="109" ht="20.5" customHeight="1" spans="1:6">
      <c r="A109" s="5" t="s">
        <v>92</v>
      </c>
      <c r="B109" s="5"/>
      <c r="C109" s="5"/>
      <c r="D109" s="5"/>
      <c r="E109" s="5"/>
      <c r="F109" s="5"/>
    </row>
    <row r="110" ht="21.25" customHeight="1" spans="1:6">
      <c r="A110" s="6" t="s">
        <v>57</v>
      </c>
      <c r="B110" s="7" t="s">
        <v>58</v>
      </c>
      <c r="C110" s="7" t="s">
        <v>59</v>
      </c>
      <c r="D110" s="7" t="s">
        <v>60</v>
      </c>
      <c r="E110" s="7" t="s">
        <v>61</v>
      </c>
      <c r="F110" s="8" t="s">
        <v>62</v>
      </c>
    </row>
    <row r="111" ht="13.2" customHeight="1" spans="1:6">
      <c r="A111" s="9" t="s">
        <v>211</v>
      </c>
      <c r="B111" s="10" t="s">
        <v>212</v>
      </c>
      <c r="C111" s="11" t="s">
        <v>110</v>
      </c>
      <c r="D111" s="17" t="s">
        <v>213</v>
      </c>
      <c r="E111" s="13"/>
      <c r="F111" s="14">
        <f t="shared" ref="F111:F116" si="1">ROUND(D111*E111,0)</f>
        <v>0</v>
      </c>
    </row>
    <row r="112" ht="13.9" customHeight="1" spans="1:6">
      <c r="A112" s="9" t="s">
        <v>214</v>
      </c>
      <c r="B112" s="10" t="s">
        <v>215</v>
      </c>
      <c r="C112" s="11" t="s">
        <v>110</v>
      </c>
      <c r="D112" s="17" t="s">
        <v>216</v>
      </c>
      <c r="E112" s="13"/>
      <c r="F112" s="14">
        <f t="shared" si="1"/>
        <v>0</v>
      </c>
    </row>
    <row r="113" ht="13.2" customHeight="1" spans="1:6">
      <c r="A113" s="9" t="s">
        <v>217</v>
      </c>
      <c r="B113" s="10" t="s">
        <v>218</v>
      </c>
      <c r="C113" s="11"/>
      <c r="D113" s="17"/>
      <c r="E113" s="13"/>
      <c r="F113" s="14"/>
    </row>
    <row r="114" ht="13.2" customHeight="1" spans="1:6">
      <c r="A114" s="9" t="s">
        <v>219</v>
      </c>
      <c r="B114" s="10" t="s">
        <v>220</v>
      </c>
      <c r="C114" s="11"/>
      <c r="D114" s="17"/>
      <c r="E114" s="13"/>
      <c r="F114" s="14"/>
    </row>
    <row r="115" ht="13.9" customHeight="1" spans="1:6">
      <c r="A115" s="9" t="s">
        <v>221</v>
      </c>
      <c r="B115" s="10" t="s">
        <v>222</v>
      </c>
      <c r="C115" s="11" t="s">
        <v>110</v>
      </c>
      <c r="D115" s="17" t="s">
        <v>223</v>
      </c>
      <c r="E115" s="13"/>
      <c r="F115" s="14">
        <f t="shared" si="1"/>
        <v>0</v>
      </c>
    </row>
    <row r="116" ht="13.2" customHeight="1" spans="1:6">
      <c r="A116" s="9" t="s">
        <v>224</v>
      </c>
      <c r="B116" s="10" t="s">
        <v>225</v>
      </c>
      <c r="C116" s="11" t="s">
        <v>110</v>
      </c>
      <c r="D116" s="17" t="s">
        <v>226</v>
      </c>
      <c r="E116" s="13"/>
      <c r="F116" s="14">
        <f t="shared" si="1"/>
        <v>0</v>
      </c>
    </row>
    <row r="117" ht="13.9" customHeight="1" spans="1:6">
      <c r="A117" s="9" t="s">
        <v>227</v>
      </c>
      <c r="B117" s="10" t="s">
        <v>228</v>
      </c>
      <c r="C117" s="11"/>
      <c r="D117" s="17"/>
      <c r="E117" s="13"/>
      <c r="F117" s="14"/>
    </row>
    <row r="118" ht="13.2" customHeight="1" spans="1:6">
      <c r="A118" s="9" t="s">
        <v>229</v>
      </c>
      <c r="B118" s="10" t="s">
        <v>230</v>
      </c>
      <c r="C118" s="11"/>
      <c r="D118" s="17"/>
      <c r="E118" s="13"/>
      <c r="F118" s="14"/>
    </row>
    <row r="119" ht="13.2" customHeight="1" spans="1:6">
      <c r="A119" s="9" t="s">
        <v>231</v>
      </c>
      <c r="B119" s="10" t="s">
        <v>232</v>
      </c>
      <c r="C119" s="11" t="s">
        <v>110</v>
      </c>
      <c r="D119" s="17" t="s">
        <v>233</v>
      </c>
      <c r="E119" s="13"/>
      <c r="F119" s="14">
        <f>ROUND(D119*E119,0)</f>
        <v>0</v>
      </c>
    </row>
    <row r="120" ht="13.9" customHeight="1" spans="1:6">
      <c r="A120" s="9" t="s">
        <v>234</v>
      </c>
      <c r="B120" s="10" t="s">
        <v>235</v>
      </c>
      <c r="C120" s="11"/>
      <c r="D120" s="17"/>
      <c r="E120" s="13"/>
      <c r="F120" s="14"/>
    </row>
    <row r="121" ht="13.2" customHeight="1" spans="1:6">
      <c r="A121" s="9" t="s">
        <v>236</v>
      </c>
      <c r="B121" s="10" t="s">
        <v>237</v>
      </c>
      <c r="C121" s="11" t="s">
        <v>110</v>
      </c>
      <c r="D121" s="17" t="s">
        <v>238</v>
      </c>
      <c r="E121" s="13"/>
      <c r="F121" s="14">
        <f>ROUND(D121*E121,0)</f>
        <v>0</v>
      </c>
    </row>
    <row r="122" ht="13.2" customHeight="1" spans="1:6">
      <c r="A122" s="9"/>
      <c r="B122" s="10"/>
      <c r="C122" s="11"/>
      <c r="D122" s="17"/>
      <c r="E122" s="17"/>
      <c r="F122" s="14"/>
    </row>
    <row r="123" ht="13.9" customHeight="1" spans="1:6">
      <c r="A123" s="9"/>
      <c r="B123" s="10"/>
      <c r="C123" s="11"/>
      <c r="D123" s="17"/>
      <c r="E123" s="17"/>
      <c r="F123" s="14"/>
    </row>
    <row r="124" ht="13.2" customHeight="1" spans="1:6">
      <c r="A124" s="9"/>
      <c r="B124" s="10"/>
      <c r="C124" s="11"/>
      <c r="D124" s="17"/>
      <c r="E124" s="17"/>
      <c r="F124" s="14"/>
    </row>
    <row r="125" ht="13.9" customHeight="1" spans="1:6">
      <c r="A125" s="9"/>
      <c r="B125" s="10"/>
      <c r="C125" s="11"/>
      <c r="D125" s="17"/>
      <c r="E125" s="17"/>
      <c r="F125" s="14"/>
    </row>
    <row r="126" ht="13.2" customHeight="1" spans="1:6">
      <c r="A126" s="9"/>
      <c r="B126" s="10"/>
      <c r="C126" s="11"/>
      <c r="D126" s="17"/>
      <c r="E126" s="17"/>
      <c r="F126" s="14"/>
    </row>
    <row r="127" ht="13.2" customHeight="1" spans="1:6">
      <c r="A127" s="9"/>
      <c r="B127" s="10"/>
      <c r="C127" s="11"/>
      <c r="D127" s="17"/>
      <c r="E127" s="17"/>
      <c r="F127" s="14"/>
    </row>
    <row r="128" ht="13.9" customHeight="1" spans="1:6">
      <c r="A128" s="9"/>
      <c r="B128" s="10"/>
      <c r="C128" s="11"/>
      <c r="D128" s="17"/>
      <c r="E128" s="17"/>
      <c r="F128" s="14"/>
    </row>
    <row r="129" ht="13.2" customHeight="1" spans="1:6">
      <c r="A129" s="9"/>
      <c r="B129" s="10"/>
      <c r="C129" s="11"/>
      <c r="D129" s="17"/>
      <c r="E129" s="17"/>
      <c r="F129" s="14"/>
    </row>
    <row r="130" ht="13.2" customHeight="1" spans="1:6">
      <c r="A130" s="9"/>
      <c r="B130" s="10"/>
      <c r="C130" s="11"/>
      <c r="D130" s="17"/>
      <c r="E130" s="17"/>
      <c r="F130" s="14"/>
    </row>
    <row r="131" ht="13.9" customHeight="1" spans="1:6">
      <c r="A131" s="9"/>
      <c r="B131" s="10"/>
      <c r="C131" s="11"/>
      <c r="D131" s="17"/>
      <c r="E131" s="17"/>
      <c r="F131" s="14"/>
    </row>
    <row r="132" ht="13.2" customHeight="1" spans="1:6">
      <c r="A132" s="9"/>
      <c r="B132" s="10"/>
      <c r="C132" s="11"/>
      <c r="D132" s="17"/>
      <c r="E132" s="17"/>
      <c r="F132" s="14"/>
    </row>
    <row r="133" ht="13.2" customHeight="1" spans="1:6">
      <c r="A133" s="9"/>
      <c r="B133" s="10"/>
      <c r="C133" s="11"/>
      <c r="D133" s="17"/>
      <c r="E133" s="17"/>
      <c r="F133" s="14"/>
    </row>
    <row r="134" ht="13.9" customHeight="1" spans="1:6">
      <c r="A134" s="9"/>
      <c r="B134" s="10"/>
      <c r="C134" s="11"/>
      <c r="D134" s="17"/>
      <c r="E134" s="17"/>
      <c r="F134" s="14"/>
    </row>
    <row r="135" ht="13.2" customHeight="1" spans="1:6">
      <c r="A135" s="9"/>
      <c r="B135" s="10"/>
      <c r="C135" s="11"/>
      <c r="D135" s="17"/>
      <c r="E135" s="17"/>
      <c r="F135" s="14"/>
    </row>
    <row r="136" ht="13.9" customHeight="1" spans="1:6">
      <c r="A136" s="9"/>
      <c r="B136" s="10"/>
      <c r="C136" s="11"/>
      <c r="D136" s="17"/>
      <c r="E136" s="17"/>
      <c r="F136" s="14"/>
    </row>
    <row r="137" ht="13.2" customHeight="1" spans="1:6">
      <c r="A137" s="9"/>
      <c r="B137" s="10"/>
      <c r="C137" s="11"/>
      <c r="D137" s="17"/>
      <c r="E137" s="17"/>
      <c r="F137" s="14"/>
    </row>
    <row r="138" ht="13.2" customHeight="1" spans="1:6">
      <c r="A138" s="9"/>
      <c r="B138" s="10"/>
      <c r="C138" s="11"/>
      <c r="D138" s="17"/>
      <c r="E138" s="17"/>
      <c r="F138" s="14"/>
    </row>
    <row r="139" ht="13.9" customHeight="1" spans="1:6">
      <c r="A139" s="9"/>
      <c r="B139" s="10"/>
      <c r="C139" s="11"/>
      <c r="D139" s="17"/>
      <c r="E139" s="17"/>
      <c r="F139" s="14"/>
    </row>
    <row r="140" ht="13.2" customHeight="1" spans="1:6">
      <c r="A140" s="9"/>
      <c r="B140" s="10"/>
      <c r="C140" s="11"/>
      <c r="D140" s="17"/>
      <c r="E140" s="17"/>
      <c r="F140" s="14"/>
    </row>
    <row r="141" ht="13.2" customHeight="1" spans="1:6">
      <c r="A141" s="9"/>
      <c r="B141" s="10"/>
      <c r="C141" s="11"/>
      <c r="D141" s="17"/>
      <c r="E141" s="17"/>
      <c r="F141" s="14"/>
    </row>
    <row r="142" ht="13.9" customHeight="1" spans="1:6">
      <c r="A142" s="9"/>
      <c r="B142" s="10"/>
      <c r="C142" s="11"/>
      <c r="D142" s="17"/>
      <c r="E142" s="17"/>
      <c r="F142" s="14"/>
    </row>
    <row r="143" ht="13.2" customHeight="1" spans="1:6">
      <c r="A143" s="9"/>
      <c r="B143" s="10"/>
      <c r="C143" s="11"/>
      <c r="D143" s="17"/>
      <c r="E143" s="17"/>
      <c r="F143" s="14"/>
    </row>
    <row r="144" ht="13.9" customHeight="1" spans="1:6">
      <c r="A144" s="9"/>
      <c r="B144" s="10"/>
      <c r="C144" s="11"/>
      <c r="D144" s="17"/>
      <c r="E144" s="17"/>
      <c r="F144" s="14"/>
    </row>
    <row r="145" ht="13.2" customHeight="1" spans="1:6">
      <c r="A145" s="9"/>
      <c r="B145" s="10"/>
      <c r="C145" s="11"/>
      <c r="D145" s="17"/>
      <c r="E145" s="17"/>
      <c r="F145" s="14"/>
    </row>
    <row r="146" ht="13.2" customHeight="1" spans="1:6">
      <c r="A146" s="9"/>
      <c r="B146" s="10"/>
      <c r="C146" s="11"/>
      <c r="D146" s="17"/>
      <c r="E146" s="17"/>
      <c r="F146" s="14"/>
    </row>
    <row r="147" ht="13.9" customHeight="1" spans="1:6">
      <c r="A147" s="9"/>
      <c r="B147" s="10"/>
      <c r="C147" s="11"/>
      <c r="D147" s="17"/>
      <c r="E147" s="17"/>
      <c r="F147" s="14"/>
    </row>
    <row r="148" ht="13.2" customHeight="1" spans="1:6">
      <c r="A148" s="9"/>
      <c r="B148" s="10"/>
      <c r="C148" s="11"/>
      <c r="D148" s="17"/>
      <c r="E148" s="17"/>
      <c r="F148" s="14"/>
    </row>
    <row r="149" ht="13.2" customHeight="1" spans="1:6">
      <c r="A149" s="9"/>
      <c r="B149" s="10"/>
      <c r="C149" s="11"/>
      <c r="D149" s="17"/>
      <c r="E149" s="17"/>
      <c r="F149" s="14"/>
    </row>
    <row r="150" ht="13.9" customHeight="1" spans="1:6">
      <c r="A150" s="9"/>
      <c r="B150" s="10"/>
      <c r="C150" s="11"/>
      <c r="D150" s="17"/>
      <c r="E150" s="17"/>
      <c r="F150" s="14"/>
    </row>
    <row r="151" ht="13.2" customHeight="1" spans="1:6">
      <c r="A151" s="9"/>
      <c r="B151" s="10"/>
      <c r="C151" s="11"/>
      <c r="D151" s="17"/>
      <c r="E151" s="17"/>
      <c r="F151" s="14"/>
    </row>
    <row r="152" ht="13.9" customHeight="1" spans="1:6">
      <c r="A152" s="9"/>
      <c r="B152" s="10"/>
      <c r="C152" s="11"/>
      <c r="D152" s="17"/>
      <c r="E152" s="17"/>
      <c r="F152" s="14"/>
    </row>
    <row r="153" ht="13.2" customHeight="1" spans="1:6">
      <c r="A153" s="9"/>
      <c r="B153" s="10"/>
      <c r="C153" s="11"/>
      <c r="D153" s="17"/>
      <c r="E153" s="17"/>
      <c r="F153" s="14"/>
    </row>
    <row r="154" ht="13.2" customHeight="1" spans="1:6">
      <c r="A154" s="9"/>
      <c r="B154" s="10"/>
      <c r="C154" s="11"/>
      <c r="D154" s="17"/>
      <c r="E154" s="17"/>
      <c r="F154" s="14"/>
    </row>
    <row r="155" ht="27.85" customHeight="1" spans="1:6">
      <c r="A155" s="22"/>
      <c r="B155" s="23" t="s">
        <v>239</v>
      </c>
      <c r="C155" s="24">
        <f>SUM(F59:F103,F111:F121)</f>
        <v>0</v>
      </c>
      <c r="D155" s="24"/>
      <c r="E155" s="24"/>
      <c r="F155" s="22"/>
    </row>
    <row r="156" ht="16.1" customHeight="1" spans="1:6">
      <c r="A156" s="2" t="s">
        <v>89</v>
      </c>
      <c r="B156" s="2"/>
      <c r="C156" s="2"/>
      <c r="D156" s="2" t="s">
        <v>90</v>
      </c>
      <c r="E156" s="2"/>
      <c r="F156" s="2"/>
    </row>
    <row r="157" ht="8.8" customHeight="1"/>
    <row r="158" ht="32.95" customHeight="1" spans="1:6">
      <c r="A158" s="1" t="s">
        <v>51</v>
      </c>
      <c r="B158" s="1"/>
      <c r="C158" s="1"/>
      <c r="D158" s="1"/>
      <c r="E158" s="1"/>
      <c r="F158" s="1"/>
    </row>
    <row r="159" ht="13.9" customHeight="1" spans="1:6">
      <c r="A159" s="2" t="s">
        <v>1</v>
      </c>
      <c r="B159" s="2"/>
      <c r="C159" s="2" t="s">
        <v>2</v>
      </c>
      <c r="D159" s="2"/>
      <c r="E159" s="2"/>
      <c r="F159" s="2"/>
    </row>
    <row r="160" ht="13.9" customHeight="1" spans="1:6">
      <c r="A160" s="2" t="s">
        <v>52</v>
      </c>
      <c r="B160" s="2"/>
      <c r="C160" s="3" t="s">
        <v>240</v>
      </c>
      <c r="D160" s="3" t="s">
        <v>54</v>
      </c>
      <c r="E160" s="4" t="s">
        <v>55</v>
      </c>
      <c r="F160" s="4"/>
    </row>
    <row r="161" ht="20.5" customHeight="1" spans="1:6">
      <c r="A161" s="5" t="s">
        <v>241</v>
      </c>
      <c r="B161" s="5"/>
      <c r="C161" s="5"/>
      <c r="D161" s="5"/>
      <c r="E161" s="5"/>
      <c r="F161" s="5"/>
    </row>
    <row r="162" ht="21.25" customHeight="1" spans="1:6">
      <c r="A162" s="6" t="s">
        <v>57</v>
      </c>
      <c r="B162" s="7" t="s">
        <v>58</v>
      </c>
      <c r="C162" s="7" t="s">
        <v>59</v>
      </c>
      <c r="D162" s="7" t="s">
        <v>60</v>
      </c>
      <c r="E162" s="7" t="s">
        <v>61</v>
      </c>
      <c r="F162" s="8" t="s">
        <v>62</v>
      </c>
    </row>
    <row r="163" ht="13.2" customHeight="1" spans="1:6">
      <c r="A163" s="9" t="s">
        <v>242</v>
      </c>
      <c r="B163" s="10" t="s">
        <v>243</v>
      </c>
      <c r="C163" s="11"/>
      <c r="D163" s="17"/>
      <c r="E163" s="17"/>
      <c r="F163" s="14"/>
    </row>
    <row r="164" ht="13.9" customHeight="1" spans="1:6">
      <c r="A164" s="9" t="s">
        <v>244</v>
      </c>
      <c r="B164" s="10" t="s">
        <v>245</v>
      </c>
      <c r="C164" s="11" t="s">
        <v>97</v>
      </c>
      <c r="D164" s="17" t="s">
        <v>246</v>
      </c>
      <c r="E164" s="13"/>
      <c r="F164" s="14">
        <f t="shared" ref="F164:F169" si="2">ROUND(D164*E164,0)</f>
        <v>0</v>
      </c>
    </row>
    <row r="165" ht="13.2" customHeight="1" spans="1:6">
      <c r="A165" s="9" t="s">
        <v>247</v>
      </c>
      <c r="B165" s="10" t="s">
        <v>248</v>
      </c>
      <c r="C165" s="11"/>
      <c r="D165" s="17"/>
      <c r="E165" s="13"/>
      <c r="F165" s="14"/>
    </row>
    <row r="166" ht="13.2" customHeight="1" spans="1:6">
      <c r="A166" s="9" t="s">
        <v>249</v>
      </c>
      <c r="B166" s="10" t="s">
        <v>250</v>
      </c>
      <c r="C166" s="11"/>
      <c r="D166" s="17"/>
      <c r="E166" s="13"/>
      <c r="F166" s="14"/>
    </row>
    <row r="167" ht="13.9" customHeight="1" spans="1:6">
      <c r="A167" s="9" t="s">
        <v>251</v>
      </c>
      <c r="B167" s="10" t="s">
        <v>252</v>
      </c>
      <c r="C167" s="11" t="s">
        <v>97</v>
      </c>
      <c r="D167" s="17" t="s">
        <v>253</v>
      </c>
      <c r="E167" s="13"/>
      <c r="F167" s="14">
        <f t="shared" si="2"/>
        <v>0</v>
      </c>
    </row>
    <row r="168" ht="13.2" customHeight="1" spans="1:6">
      <c r="A168" s="9" t="s">
        <v>254</v>
      </c>
      <c r="B168" s="10" t="s">
        <v>255</v>
      </c>
      <c r="C168" s="11"/>
      <c r="D168" s="17"/>
      <c r="E168" s="13"/>
      <c r="F168" s="14"/>
    </row>
    <row r="169" ht="13.9" customHeight="1" spans="1:6">
      <c r="A169" s="9" t="s">
        <v>256</v>
      </c>
      <c r="B169" s="10" t="s">
        <v>257</v>
      </c>
      <c r="C169" s="11" t="s">
        <v>97</v>
      </c>
      <c r="D169" s="17" t="s">
        <v>258</v>
      </c>
      <c r="E169" s="13"/>
      <c r="F169" s="14">
        <f t="shared" si="2"/>
        <v>0</v>
      </c>
    </row>
    <row r="170" ht="13.2" customHeight="1" spans="1:6">
      <c r="A170" s="9" t="s">
        <v>259</v>
      </c>
      <c r="B170" s="10" t="s">
        <v>260</v>
      </c>
      <c r="C170" s="11"/>
      <c r="D170" s="17"/>
      <c r="E170" s="13"/>
      <c r="F170" s="14"/>
    </row>
    <row r="171" ht="13.2" customHeight="1" spans="1:6">
      <c r="A171" s="9" t="s">
        <v>261</v>
      </c>
      <c r="B171" s="10" t="s">
        <v>262</v>
      </c>
      <c r="C171" s="11" t="s">
        <v>188</v>
      </c>
      <c r="D171" s="17" t="s">
        <v>263</v>
      </c>
      <c r="E171" s="13"/>
      <c r="F171" s="14">
        <f t="shared" ref="F171:F173" si="3">ROUND(D171*E171,0)</f>
        <v>0</v>
      </c>
    </row>
    <row r="172" ht="13.9" customHeight="1" spans="1:6">
      <c r="A172" s="9" t="s">
        <v>264</v>
      </c>
      <c r="B172" s="10" t="s">
        <v>265</v>
      </c>
      <c r="C172" s="11" t="s">
        <v>188</v>
      </c>
      <c r="D172" s="17" t="s">
        <v>266</v>
      </c>
      <c r="E172" s="13"/>
      <c r="F172" s="14">
        <f t="shared" si="3"/>
        <v>0</v>
      </c>
    </row>
    <row r="173" ht="13.2" customHeight="1" spans="1:6">
      <c r="A173" s="9" t="s">
        <v>267</v>
      </c>
      <c r="B173" s="10" t="s">
        <v>268</v>
      </c>
      <c r="C173" s="11" t="s">
        <v>110</v>
      </c>
      <c r="D173" s="17" t="s">
        <v>269</v>
      </c>
      <c r="E173" s="13"/>
      <c r="F173" s="14">
        <f t="shared" si="3"/>
        <v>0</v>
      </c>
    </row>
    <row r="174" ht="13.2" customHeight="1" spans="1:6">
      <c r="A174" s="9" t="s">
        <v>270</v>
      </c>
      <c r="B174" s="10" t="s">
        <v>271</v>
      </c>
      <c r="C174" s="11"/>
      <c r="D174" s="17"/>
      <c r="E174" s="13"/>
      <c r="F174" s="14"/>
    </row>
    <row r="175" ht="13.9" customHeight="1" spans="1:6">
      <c r="A175" s="9" t="s">
        <v>272</v>
      </c>
      <c r="B175" s="10" t="s">
        <v>273</v>
      </c>
      <c r="C175" s="11"/>
      <c r="D175" s="17"/>
      <c r="E175" s="13"/>
      <c r="F175" s="14"/>
    </row>
    <row r="176" ht="13.2" customHeight="1" spans="1:6">
      <c r="A176" s="9" t="s">
        <v>274</v>
      </c>
      <c r="B176" s="10" t="s">
        <v>275</v>
      </c>
      <c r="C176" s="11" t="s">
        <v>276</v>
      </c>
      <c r="D176" s="17" t="s">
        <v>277</v>
      </c>
      <c r="E176" s="13"/>
      <c r="F176" s="14">
        <f t="shared" ref="F176:F180" si="4">ROUND(D176*E176,0)</f>
        <v>0</v>
      </c>
    </row>
    <row r="177" ht="13.9" customHeight="1" spans="1:6">
      <c r="A177" s="9" t="s">
        <v>278</v>
      </c>
      <c r="B177" s="10" t="s">
        <v>279</v>
      </c>
      <c r="C177" s="11" t="s">
        <v>97</v>
      </c>
      <c r="D177" s="17" t="s">
        <v>280</v>
      </c>
      <c r="E177" s="13"/>
      <c r="F177" s="14">
        <f t="shared" si="4"/>
        <v>0</v>
      </c>
    </row>
    <row r="178" ht="13.2" customHeight="1" spans="1:6">
      <c r="A178" s="9" t="s">
        <v>281</v>
      </c>
      <c r="B178" s="10" t="s">
        <v>282</v>
      </c>
      <c r="C178" s="11" t="s">
        <v>276</v>
      </c>
      <c r="D178" s="17" t="s">
        <v>98</v>
      </c>
      <c r="E178" s="13"/>
      <c r="F178" s="14">
        <f t="shared" si="4"/>
        <v>0</v>
      </c>
    </row>
    <row r="179" ht="13.2" customHeight="1" spans="1:6">
      <c r="A179" s="9" t="s">
        <v>283</v>
      </c>
      <c r="B179" s="10" t="s">
        <v>284</v>
      </c>
      <c r="C179" s="11" t="s">
        <v>285</v>
      </c>
      <c r="D179" s="17" t="s">
        <v>286</v>
      </c>
      <c r="E179" s="13"/>
      <c r="F179" s="14">
        <f t="shared" si="4"/>
        <v>0</v>
      </c>
    </row>
    <row r="180" ht="13.9" customHeight="1" spans="1:6">
      <c r="A180" s="9" t="s">
        <v>287</v>
      </c>
      <c r="B180" s="10" t="s">
        <v>288</v>
      </c>
      <c r="C180" s="11" t="s">
        <v>285</v>
      </c>
      <c r="D180" s="17" t="s">
        <v>289</v>
      </c>
      <c r="E180" s="13"/>
      <c r="F180" s="14">
        <f t="shared" si="4"/>
        <v>0</v>
      </c>
    </row>
    <row r="181" ht="13.2" customHeight="1" spans="1:6">
      <c r="A181" s="9"/>
      <c r="B181" s="10"/>
      <c r="C181" s="11"/>
      <c r="D181" s="17"/>
      <c r="E181" s="17"/>
      <c r="F181" s="14"/>
    </row>
    <row r="182" ht="13.2" customHeight="1" spans="1:6">
      <c r="A182" s="9"/>
      <c r="B182" s="10"/>
      <c r="C182" s="11"/>
      <c r="D182" s="17"/>
      <c r="E182" s="17"/>
      <c r="F182" s="14"/>
    </row>
    <row r="183" ht="13.9" customHeight="1" spans="1:6">
      <c r="A183" s="9"/>
      <c r="B183" s="10"/>
      <c r="C183" s="11"/>
      <c r="D183" s="17"/>
      <c r="E183" s="17"/>
      <c r="F183" s="14"/>
    </row>
    <row r="184" ht="13.2" customHeight="1" spans="1:6">
      <c r="A184" s="9"/>
      <c r="B184" s="10"/>
      <c r="C184" s="11"/>
      <c r="D184" s="17"/>
      <c r="E184" s="17"/>
      <c r="F184" s="14"/>
    </row>
    <row r="185" ht="13.2" customHeight="1" spans="1:6">
      <c r="A185" s="9"/>
      <c r="B185" s="10"/>
      <c r="C185" s="11"/>
      <c r="D185" s="17"/>
      <c r="E185" s="17"/>
      <c r="F185" s="14"/>
    </row>
    <row r="186" ht="13.9" customHeight="1" spans="1:6">
      <c r="A186" s="9"/>
      <c r="B186" s="10"/>
      <c r="C186" s="11"/>
      <c r="D186" s="17"/>
      <c r="E186" s="17"/>
      <c r="F186" s="14"/>
    </row>
    <row r="187" ht="13.2" customHeight="1" spans="1:6">
      <c r="A187" s="9"/>
      <c r="B187" s="10"/>
      <c r="C187" s="11"/>
      <c r="D187" s="17"/>
      <c r="E187" s="17"/>
      <c r="F187" s="14"/>
    </row>
    <row r="188" ht="13.9" customHeight="1" spans="1:6">
      <c r="A188" s="9"/>
      <c r="B188" s="10"/>
      <c r="C188" s="11"/>
      <c r="D188" s="17"/>
      <c r="E188" s="17"/>
      <c r="F188" s="14"/>
    </row>
    <row r="189" ht="13.2" customHeight="1" spans="1:6">
      <c r="A189" s="9"/>
      <c r="B189" s="10"/>
      <c r="C189" s="11"/>
      <c r="D189" s="17"/>
      <c r="E189" s="17"/>
      <c r="F189" s="14"/>
    </row>
    <row r="190" ht="13.2" customHeight="1" spans="1:6">
      <c r="A190" s="9"/>
      <c r="B190" s="10"/>
      <c r="C190" s="11"/>
      <c r="D190" s="17"/>
      <c r="E190" s="17"/>
      <c r="F190" s="14"/>
    </row>
    <row r="191" ht="13.9" customHeight="1" spans="1:6">
      <c r="A191" s="9"/>
      <c r="B191" s="10"/>
      <c r="C191" s="11"/>
      <c r="D191" s="17"/>
      <c r="E191" s="17"/>
      <c r="F191" s="14"/>
    </row>
    <row r="192" ht="13.2" customHeight="1" spans="1:6">
      <c r="A192" s="9"/>
      <c r="B192" s="10"/>
      <c r="C192" s="11"/>
      <c r="D192" s="17"/>
      <c r="E192" s="17"/>
      <c r="F192" s="14"/>
    </row>
    <row r="193" ht="13.2" customHeight="1" spans="1:6">
      <c r="A193" s="9"/>
      <c r="B193" s="10"/>
      <c r="C193" s="11"/>
      <c r="D193" s="17"/>
      <c r="E193" s="17"/>
      <c r="F193" s="14"/>
    </row>
    <row r="194" ht="13.9" customHeight="1" spans="1:6">
      <c r="A194" s="9"/>
      <c r="B194" s="10"/>
      <c r="C194" s="11"/>
      <c r="D194" s="17"/>
      <c r="E194" s="17"/>
      <c r="F194" s="14"/>
    </row>
    <row r="195" ht="13.2" customHeight="1" spans="1:6">
      <c r="A195" s="9"/>
      <c r="B195" s="10"/>
      <c r="C195" s="11"/>
      <c r="D195" s="17"/>
      <c r="E195" s="17"/>
      <c r="F195" s="14"/>
    </row>
    <row r="196" ht="13.9" customHeight="1" spans="1:6">
      <c r="A196" s="9"/>
      <c r="B196" s="10"/>
      <c r="C196" s="11"/>
      <c r="D196" s="17"/>
      <c r="E196" s="17"/>
      <c r="F196" s="14"/>
    </row>
    <row r="197" ht="13.2" customHeight="1" spans="1:6">
      <c r="A197" s="9"/>
      <c r="B197" s="10"/>
      <c r="C197" s="11"/>
      <c r="D197" s="17"/>
      <c r="E197" s="17"/>
      <c r="F197" s="14"/>
    </row>
    <row r="198" ht="13.2" customHeight="1" spans="1:6">
      <c r="A198" s="9"/>
      <c r="B198" s="10"/>
      <c r="C198" s="11"/>
      <c r="D198" s="17"/>
      <c r="E198" s="17"/>
      <c r="F198" s="14"/>
    </row>
    <row r="199" ht="13.9" customHeight="1" spans="1:6">
      <c r="A199" s="9"/>
      <c r="B199" s="10"/>
      <c r="C199" s="11"/>
      <c r="D199" s="17"/>
      <c r="E199" s="17"/>
      <c r="F199" s="14"/>
    </row>
    <row r="200" ht="13.2" customHeight="1" spans="1:6">
      <c r="A200" s="9"/>
      <c r="B200" s="10"/>
      <c r="C200" s="11"/>
      <c r="D200" s="17"/>
      <c r="E200" s="17"/>
      <c r="F200" s="14"/>
    </row>
    <row r="201" ht="13.2" customHeight="1" spans="1:6">
      <c r="A201" s="9"/>
      <c r="B201" s="10"/>
      <c r="C201" s="11"/>
      <c r="D201" s="17"/>
      <c r="E201" s="17"/>
      <c r="F201" s="14"/>
    </row>
    <row r="202" ht="13.9" customHeight="1" spans="1:6">
      <c r="A202" s="9"/>
      <c r="B202" s="10"/>
      <c r="C202" s="11"/>
      <c r="D202" s="17"/>
      <c r="E202" s="17"/>
      <c r="F202" s="14"/>
    </row>
    <row r="203" ht="13.2" customHeight="1" spans="1:6">
      <c r="A203" s="9"/>
      <c r="B203" s="10"/>
      <c r="C203" s="11"/>
      <c r="D203" s="17"/>
      <c r="E203" s="17"/>
      <c r="F203" s="14"/>
    </row>
    <row r="204" ht="13.9" customHeight="1" spans="1:6">
      <c r="A204" s="9"/>
      <c r="B204" s="10"/>
      <c r="C204" s="11"/>
      <c r="D204" s="17"/>
      <c r="E204" s="17"/>
      <c r="F204" s="14"/>
    </row>
    <row r="205" ht="13.2" customHeight="1" spans="1:6">
      <c r="A205" s="9"/>
      <c r="B205" s="10"/>
      <c r="C205" s="11"/>
      <c r="D205" s="17"/>
      <c r="E205" s="17"/>
      <c r="F205" s="14"/>
    </row>
    <row r="206" ht="13.2" customHeight="1" spans="1:6">
      <c r="A206" s="9"/>
      <c r="B206" s="10"/>
      <c r="C206" s="11"/>
      <c r="D206" s="17"/>
      <c r="E206" s="17"/>
      <c r="F206" s="14"/>
    </row>
    <row r="207" ht="27.85" customHeight="1" spans="1:6">
      <c r="A207" s="22"/>
      <c r="B207" s="23" t="s">
        <v>290</v>
      </c>
      <c r="C207" s="24">
        <f>SUM(F164:F180)</f>
        <v>0</v>
      </c>
      <c r="D207" s="24"/>
      <c r="E207" s="24"/>
      <c r="F207" s="22"/>
    </row>
    <row r="208" ht="16.1" customHeight="1" spans="1:6">
      <c r="A208" s="2" t="s">
        <v>89</v>
      </c>
      <c r="B208" s="2"/>
      <c r="C208" s="2"/>
      <c r="D208" s="2" t="s">
        <v>90</v>
      </c>
      <c r="E208" s="2"/>
      <c r="F208" s="2"/>
    </row>
    <row r="209" ht="8.8" customHeight="1"/>
    <row r="210" ht="32.95" customHeight="1" spans="1:6">
      <c r="A210" s="1" t="s">
        <v>51</v>
      </c>
      <c r="B210" s="1"/>
      <c r="C210" s="1"/>
      <c r="D210" s="1"/>
      <c r="E210" s="1"/>
      <c r="F210" s="1"/>
    </row>
    <row r="211" ht="13.9" customHeight="1" spans="1:6">
      <c r="A211" s="2" t="s">
        <v>1</v>
      </c>
      <c r="B211" s="2"/>
      <c r="C211" s="2" t="s">
        <v>2</v>
      </c>
      <c r="D211" s="2"/>
      <c r="E211" s="2"/>
      <c r="F211" s="2"/>
    </row>
    <row r="212" ht="13.9" customHeight="1" spans="1:6">
      <c r="A212" s="2" t="s">
        <v>52</v>
      </c>
      <c r="B212" s="2"/>
      <c r="C212" s="3" t="s">
        <v>291</v>
      </c>
      <c r="D212" s="3" t="s">
        <v>54</v>
      </c>
      <c r="E212" s="4" t="s">
        <v>55</v>
      </c>
      <c r="F212" s="4"/>
    </row>
    <row r="213" ht="20.5" customHeight="1" spans="1:6">
      <c r="A213" s="5" t="s">
        <v>292</v>
      </c>
      <c r="B213" s="5"/>
      <c r="C213" s="5"/>
      <c r="D213" s="5"/>
      <c r="E213" s="5"/>
      <c r="F213" s="5"/>
    </row>
    <row r="214" ht="21.25" customHeight="1" spans="1:6">
      <c r="A214" s="6" t="s">
        <v>57</v>
      </c>
      <c r="B214" s="7" t="s">
        <v>58</v>
      </c>
      <c r="C214" s="7" t="s">
        <v>59</v>
      </c>
      <c r="D214" s="7" t="s">
        <v>60</v>
      </c>
      <c r="E214" s="7" t="s">
        <v>61</v>
      </c>
      <c r="F214" s="8" t="s">
        <v>62</v>
      </c>
    </row>
    <row r="215" ht="13.2" customHeight="1" spans="1:6">
      <c r="A215" s="9" t="s">
        <v>293</v>
      </c>
      <c r="B215" s="10" t="s">
        <v>294</v>
      </c>
      <c r="C215" s="11"/>
      <c r="D215" s="17"/>
      <c r="E215" s="17"/>
      <c r="F215" s="14"/>
    </row>
    <row r="216" ht="13.9" customHeight="1" spans="1:6">
      <c r="A216" s="9" t="s">
        <v>295</v>
      </c>
      <c r="B216" s="10" t="s">
        <v>296</v>
      </c>
      <c r="C216" s="11" t="s">
        <v>188</v>
      </c>
      <c r="D216" s="17" t="s">
        <v>297</v>
      </c>
      <c r="E216" s="13"/>
      <c r="F216" s="14">
        <f t="shared" ref="F216:F219" si="5">ROUND(D216*E216,0)</f>
        <v>0</v>
      </c>
    </row>
    <row r="217" ht="13.2" customHeight="1" spans="1:6">
      <c r="A217" s="9" t="s">
        <v>298</v>
      </c>
      <c r="B217" s="10" t="s">
        <v>299</v>
      </c>
      <c r="C217" s="11"/>
      <c r="D217" s="17"/>
      <c r="E217" s="13"/>
      <c r="F217" s="14"/>
    </row>
    <row r="218" ht="13.2" customHeight="1" spans="1:6">
      <c r="A218" s="9" t="s">
        <v>300</v>
      </c>
      <c r="B218" s="10" t="s">
        <v>301</v>
      </c>
      <c r="C218" s="11" t="s">
        <v>188</v>
      </c>
      <c r="D218" s="17" t="s">
        <v>302</v>
      </c>
      <c r="E218" s="13"/>
      <c r="F218" s="14">
        <f t="shared" si="5"/>
        <v>0</v>
      </c>
    </row>
    <row r="219" ht="13.9" customHeight="1" spans="1:6">
      <c r="A219" s="9" t="s">
        <v>303</v>
      </c>
      <c r="B219" s="10" t="s">
        <v>296</v>
      </c>
      <c r="C219" s="11" t="s">
        <v>188</v>
      </c>
      <c r="D219" s="17" t="s">
        <v>304</v>
      </c>
      <c r="E219" s="13"/>
      <c r="F219" s="14">
        <f t="shared" si="5"/>
        <v>0</v>
      </c>
    </row>
    <row r="220" ht="13.2" customHeight="1" spans="1:6">
      <c r="A220" s="9" t="s">
        <v>305</v>
      </c>
      <c r="B220" s="10" t="s">
        <v>306</v>
      </c>
      <c r="C220" s="11"/>
      <c r="D220" s="17"/>
      <c r="E220" s="13"/>
      <c r="F220" s="14"/>
    </row>
    <row r="221" ht="13.9" customHeight="1" spans="1:6">
      <c r="A221" s="9" t="s">
        <v>307</v>
      </c>
      <c r="B221" s="10" t="s">
        <v>308</v>
      </c>
      <c r="C221" s="11" t="s">
        <v>110</v>
      </c>
      <c r="D221" s="17" t="s">
        <v>309</v>
      </c>
      <c r="E221" s="13"/>
      <c r="F221" s="14">
        <f>ROUND(D221*E221,0)</f>
        <v>0</v>
      </c>
    </row>
    <row r="222" ht="13.2" customHeight="1" spans="1:6">
      <c r="A222" s="9" t="s">
        <v>310</v>
      </c>
      <c r="B222" s="10" t="s">
        <v>311</v>
      </c>
      <c r="C222" s="11"/>
      <c r="D222" s="17"/>
      <c r="E222" s="13"/>
      <c r="F222" s="14"/>
    </row>
    <row r="223" ht="13.2" customHeight="1" spans="1:6">
      <c r="A223" s="9" t="s">
        <v>312</v>
      </c>
      <c r="B223" s="10" t="s">
        <v>313</v>
      </c>
      <c r="C223" s="11"/>
      <c r="D223" s="17"/>
      <c r="E223" s="13"/>
      <c r="F223" s="14"/>
    </row>
    <row r="224" ht="13.9" customHeight="1" spans="1:6">
      <c r="A224" s="9" t="s">
        <v>314</v>
      </c>
      <c r="B224" s="10" t="s">
        <v>315</v>
      </c>
      <c r="C224" s="11"/>
      <c r="D224" s="17"/>
      <c r="E224" s="13"/>
      <c r="F224" s="14"/>
    </row>
    <row r="225" ht="13.2" customHeight="1" spans="1:6">
      <c r="A225" s="9" t="s">
        <v>316</v>
      </c>
      <c r="B225" s="10" t="s">
        <v>317</v>
      </c>
      <c r="C225" s="11" t="s">
        <v>110</v>
      </c>
      <c r="D225" s="17" t="s">
        <v>318</v>
      </c>
      <c r="E225" s="13"/>
      <c r="F225" s="14">
        <f t="shared" ref="F225:F228" si="6">ROUND(D225*E225,0)</f>
        <v>0</v>
      </c>
    </row>
    <row r="226" ht="13.2" customHeight="1" spans="1:6">
      <c r="A226" s="9" t="s">
        <v>319</v>
      </c>
      <c r="B226" s="10" t="s">
        <v>320</v>
      </c>
      <c r="C226" s="11"/>
      <c r="D226" s="17"/>
      <c r="E226" s="13"/>
      <c r="F226" s="14"/>
    </row>
    <row r="227" ht="13.9" customHeight="1" spans="1:6">
      <c r="A227" s="9" t="s">
        <v>321</v>
      </c>
      <c r="B227" s="10" t="s">
        <v>322</v>
      </c>
      <c r="C227" s="11" t="s">
        <v>97</v>
      </c>
      <c r="D227" s="17" t="s">
        <v>323</v>
      </c>
      <c r="E227" s="13"/>
      <c r="F227" s="14">
        <f t="shared" si="6"/>
        <v>0</v>
      </c>
    </row>
    <row r="228" ht="13.2" customHeight="1" spans="1:6">
      <c r="A228" s="9" t="s">
        <v>324</v>
      </c>
      <c r="B228" s="10" t="s">
        <v>325</v>
      </c>
      <c r="C228" s="11" t="s">
        <v>110</v>
      </c>
      <c r="D228" s="17" t="s">
        <v>326</v>
      </c>
      <c r="E228" s="13"/>
      <c r="F228" s="14">
        <f t="shared" si="6"/>
        <v>0</v>
      </c>
    </row>
    <row r="229" ht="13.9" customHeight="1" spans="1:6">
      <c r="A229" s="9" t="s">
        <v>327</v>
      </c>
      <c r="B229" s="10" t="s">
        <v>328</v>
      </c>
      <c r="C229" s="11"/>
      <c r="D229" s="17"/>
      <c r="E229" s="13"/>
      <c r="F229" s="14"/>
    </row>
    <row r="230" ht="13.2" customHeight="1" spans="1:6">
      <c r="A230" s="9" t="s">
        <v>329</v>
      </c>
      <c r="B230" s="10" t="s">
        <v>330</v>
      </c>
      <c r="C230" s="11" t="s">
        <v>110</v>
      </c>
      <c r="D230" s="17" t="s">
        <v>331</v>
      </c>
      <c r="E230" s="13"/>
      <c r="F230" s="14">
        <f t="shared" ref="F230:F234" si="7">ROUND(D230*E230,0)</f>
        <v>0</v>
      </c>
    </row>
    <row r="231" ht="13.2" customHeight="1" spans="1:6">
      <c r="A231" s="9" t="s">
        <v>332</v>
      </c>
      <c r="B231" s="10" t="s">
        <v>333</v>
      </c>
      <c r="C231" s="11"/>
      <c r="D231" s="17"/>
      <c r="E231" s="13"/>
      <c r="F231" s="14"/>
    </row>
    <row r="232" ht="13.9" customHeight="1" spans="1:6">
      <c r="A232" s="9" t="s">
        <v>334</v>
      </c>
      <c r="B232" s="10" t="s">
        <v>335</v>
      </c>
      <c r="C232" s="11" t="s">
        <v>110</v>
      </c>
      <c r="D232" s="17" t="s">
        <v>336</v>
      </c>
      <c r="E232" s="13"/>
      <c r="F232" s="14">
        <f t="shared" si="7"/>
        <v>0</v>
      </c>
    </row>
    <row r="233" ht="13.2" customHeight="1" spans="1:6">
      <c r="A233" s="9" t="s">
        <v>337</v>
      </c>
      <c r="B233" s="10" t="s">
        <v>308</v>
      </c>
      <c r="C233" s="11" t="s">
        <v>110</v>
      </c>
      <c r="D233" s="17" t="s">
        <v>338</v>
      </c>
      <c r="E233" s="13"/>
      <c r="F233" s="14">
        <f t="shared" si="7"/>
        <v>0</v>
      </c>
    </row>
    <row r="234" ht="13.2" customHeight="1" spans="1:6">
      <c r="A234" s="9" t="s">
        <v>339</v>
      </c>
      <c r="B234" s="10" t="s">
        <v>340</v>
      </c>
      <c r="C234" s="11" t="s">
        <v>188</v>
      </c>
      <c r="D234" s="17" t="s">
        <v>341</v>
      </c>
      <c r="E234" s="13"/>
      <c r="F234" s="14">
        <f t="shared" si="7"/>
        <v>0</v>
      </c>
    </row>
    <row r="235" ht="13.9" customHeight="1" spans="1:6">
      <c r="A235" s="9" t="s">
        <v>342</v>
      </c>
      <c r="B235" s="10" t="s">
        <v>343</v>
      </c>
      <c r="C235" s="11"/>
      <c r="D235" s="17"/>
      <c r="E235" s="13"/>
      <c r="F235" s="14"/>
    </row>
    <row r="236" ht="13.2" customHeight="1" spans="1:6">
      <c r="A236" s="9" t="s">
        <v>344</v>
      </c>
      <c r="B236" s="10" t="s">
        <v>345</v>
      </c>
      <c r="C236" s="11"/>
      <c r="D236" s="17"/>
      <c r="E236" s="13"/>
      <c r="F236" s="14"/>
    </row>
    <row r="237" ht="13.2" customHeight="1" spans="1:6">
      <c r="A237" s="9" t="s">
        <v>346</v>
      </c>
      <c r="B237" s="10" t="s">
        <v>335</v>
      </c>
      <c r="C237" s="11" t="s">
        <v>110</v>
      </c>
      <c r="D237" s="17" t="s">
        <v>347</v>
      </c>
      <c r="E237" s="13"/>
      <c r="F237" s="14">
        <f>ROUND(D237*E237,0)</f>
        <v>0</v>
      </c>
    </row>
    <row r="238" ht="13.9" customHeight="1" spans="1:6">
      <c r="A238" s="9" t="s">
        <v>348</v>
      </c>
      <c r="B238" s="10" t="s">
        <v>349</v>
      </c>
      <c r="C238" s="11"/>
      <c r="D238" s="17"/>
      <c r="E238" s="13"/>
      <c r="F238" s="14"/>
    </row>
    <row r="239" ht="13.2" customHeight="1" spans="1:6">
      <c r="A239" s="9" t="s">
        <v>350</v>
      </c>
      <c r="B239" s="10" t="s">
        <v>351</v>
      </c>
      <c r="C239" s="11"/>
      <c r="D239" s="17"/>
      <c r="E239" s="13"/>
      <c r="F239" s="14"/>
    </row>
    <row r="240" ht="13.9" customHeight="1" spans="1:6">
      <c r="A240" s="9" t="s">
        <v>352</v>
      </c>
      <c r="B240" s="10" t="s">
        <v>335</v>
      </c>
      <c r="C240" s="11" t="s">
        <v>110</v>
      </c>
      <c r="D240" s="17" t="s">
        <v>353</v>
      </c>
      <c r="E240" s="13"/>
      <c r="F240" s="14">
        <f>ROUND(D240*E240,0)</f>
        <v>0</v>
      </c>
    </row>
    <row r="241" ht="13.2" customHeight="1" spans="1:6">
      <c r="A241" s="9" t="s">
        <v>354</v>
      </c>
      <c r="B241" s="10" t="s">
        <v>355</v>
      </c>
      <c r="C241" s="11"/>
      <c r="D241" s="17"/>
      <c r="E241" s="13"/>
      <c r="F241" s="14"/>
    </row>
    <row r="242" ht="13.2" customHeight="1" spans="1:6">
      <c r="A242" s="9" t="s">
        <v>356</v>
      </c>
      <c r="B242" s="10" t="s">
        <v>357</v>
      </c>
      <c r="C242" s="11"/>
      <c r="D242" s="17"/>
      <c r="E242" s="13"/>
      <c r="F242" s="14"/>
    </row>
    <row r="243" ht="13.9" customHeight="1" spans="1:6">
      <c r="A243" s="9" t="s">
        <v>358</v>
      </c>
      <c r="B243" s="10" t="s">
        <v>335</v>
      </c>
      <c r="C243" s="11" t="s">
        <v>110</v>
      </c>
      <c r="D243" s="17" t="s">
        <v>359</v>
      </c>
      <c r="E243" s="13"/>
      <c r="F243" s="14">
        <f>ROUND(D243*E243,0)</f>
        <v>0</v>
      </c>
    </row>
    <row r="244" ht="13.2" customHeight="1" spans="1:6">
      <c r="A244" s="9" t="s">
        <v>360</v>
      </c>
      <c r="B244" s="10" t="s">
        <v>361</v>
      </c>
      <c r="C244" s="11"/>
      <c r="D244" s="17"/>
      <c r="E244" s="13"/>
      <c r="F244" s="14"/>
    </row>
    <row r="245" ht="13.2" customHeight="1" spans="1:6">
      <c r="A245" s="9" t="s">
        <v>362</v>
      </c>
      <c r="B245" s="10" t="s">
        <v>363</v>
      </c>
      <c r="C245" s="11"/>
      <c r="D245" s="17"/>
      <c r="E245" s="13"/>
      <c r="F245" s="14"/>
    </row>
    <row r="246" ht="13.9" customHeight="1" spans="1:6">
      <c r="A246" s="9" t="s">
        <v>364</v>
      </c>
      <c r="B246" s="10" t="s">
        <v>308</v>
      </c>
      <c r="C246" s="11" t="s">
        <v>110</v>
      </c>
      <c r="D246" s="17" t="s">
        <v>365</v>
      </c>
      <c r="E246" s="13"/>
      <c r="F246" s="14">
        <f t="shared" ref="F246:F252" si="8">ROUND(D246*E246,0)</f>
        <v>0</v>
      </c>
    </row>
    <row r="247" ht="13.2" customHeight="1" spans="1:6">
      <c r="A247" s="9" t="s">
        <v>366</v>
      </c>
      <c r="B247" s="10" t="s">
        <v>367</v>
      </c>
      <c r="C247" s="11"/>
      <c r="D247" s="17"/>
      <c r="E247" s="13"/>
      <c r="F247" s="14"/>
    </row>
    <row r="248" ht="13.9" customHeight="1" spans="1:6">
      <c r="A248" s="9" t="s">
        <v>368</v>
      </c>
      <c r="B248" s="10" t="s">
        <v>369</v>
      </c>
      <c r="C248" s="11"/>
      <c r="D248" s="17"/>
      <c r="E248" s="13"/>
      <c r="F248" s="14"/>
    </row>
    <row r="249" ht="13.2" customHeight="1" spans="1:6">
      <c r="A249" s="9" t="s">
        <v>370</v>
      </c>
      <c r="B249" s="10" t="s">
        <v>371</v>
      </c>
      <c r="C249" s="11"/>
      <c r="D249" s="17"/>
      <c r="E249" s="13"/>
      <c r="F249" s="14"/>
    </row>
    <row r="250" ht="13.2" customHeight="1" spans="1:6">
      <c r="A250" s="9" t="s">
        <v>372</v>
      </c>
      <c r="B250" s="10" t="s">
        <v>373</v>
      </c>
      <c r="C250" s="11" t="s">
        <v>188</v>
      </c>
      <c r="D250" s="17" t="s">
        <v>374</v>
      </c>
      <c r="E250" s="13"/>
      <c r="F250" s="14">
        <f t="shared" si="8"/>
        <v>0</v>
      </c>
    </row>
    <row r="251" ht="13.9" customHeight="1" spans="1:6">
      <c r="A251" s="9" t="s">
        <v>375</v>
      </c>
      <c r="B251" s="10" t="s">
        <v>308</v>
      </c>
      <c r="C251" s="11" t="s">
        <v>110</v>
      </c>
      <c r="D251" s="17" t="s">
        <v>376</v>
      </c>
      <c r="E251" s="13"/>
      <c r="F251" s="14">
        <f t="shared" si="8"/>
        <v>0</v>
      </c>
    </row>
    <row r="252" ht="13.2" customHeight="1" spans="1:6">
      <c r="A252" s="9" t="s">
        <v>377</v>
      </c>
      <c r="B252" s="10" t="s">
        <v>378</v>
      </c>
      <c r="C252" s="11" t="s">
        <v>110</v>
      </c>
      <c r="D252" s="17" t="s">
        <v>379</v>
      </c>
      <c r="E252" s="13"/>
      <c r="F252" s="14">
        <f t="shared" si="8"/>
        <v>0</v>
      </c>
    </row>
    <row r="253" ht="13.2" customHeight="1" spans="1:6">
      <c r="A253" s="9" t="s">
        <v>380</v>
      </c>
      <c r="B253" s="10" t="s">
        <v>381</v>
      </c>
      <c r="C253" s="11"/>
      <c r="D253" s="17"/>
      <c r="E253" s="13"/>
      <c r="F253" s="14"/>
    </row>
    <row r="254" ht="13.9" customHeight="1" spans="1:6">
      <c r="A254" s="9" t="s">
        <v>382</v>
      </c>
      <c r="B254" s="10" t="s">
        <v>383</v>
      </c>
      <c r="C254" s="11"/>
      <c r="D254" s="17"/>
      <c r="E254" s="13"/>
      <c r="F254" s="14"/>
    </row>
    <row r="255" ht="13.2" customHeight="1" spans="1:6">
      <c r="A255" s="9" t="s">
        <v>384</v>
      </c>
      <c r="B255" s="10" t="s">
        <v>335</v>
      </c>
      <c r="C255" s="11" t="s">
        <v>110</v>
      </c>
      <c r="D255" s="17" t="s">
        <v>385</v>
      </c>
      <c r="E255" s="13"/>
      <c r="F255" s="14">
        <f>ROUND(D255*E255,0)</f>
        <v>0</v>
      </c>
    </row>
    <row r="256" ht="13.9" customHeight="1" spans="1:6">
      <c r="A256" s="9"/>
      <c r="B256" s="10"/>
      <c r="C256" s="11"/>
      <c r="D256" s="17"/>
      <c r="E256" s="17"/>
      <c r="F256" s="14"/>
    </row>
    <row r="257" ht="13.2" customHeight="1" spans="1:6">
      <c r="A257" s="9"/>
      <c r="B257" s="10"/>
      <c r="C257" s="11"/>
      <c r="D257" s="17"/>
      <c r="E257" s="17"/>
      <c r="F257" s="14"/>
    </row>
    <row r="258" ht="13.2" customHeight="1" spans="1:6">
      <c r="A258" s="9"/>
      <c r="B258" s="10"/>
      <c r="C258" s="11"/>
      <c r="D258" s="17"/>
      <c r="E258" s="17"/>
      <c r="F258" s="14"/>
    </row>
    <row r="259" ht="27.85" customHeight="1" spans="1:6">
      <c r="A259" s="22"/>
      <c r="B259" s="23" t="s">
        <v>386</v>
      </c>
      <c r="C259" s="24">
        <f>SUM(F216:F255)</f>
        <v>0</v>
      </c>
      <c r="D259" s="24"/>
      <c r="E259" s="24"/>
      <c r="F259" s="22"/>
    </row>
    <row r="260" ht="16.1" customHeight="1" spans="1:6">
      <c r="A260" s="2" t="s">
        <v>89</v>
      </c>
      <c r="B260" s="2"/>
      <c r="C260" s="2"/>
      <c r="D260" s="2" t="s">
        <v>90</v>
      </c>
      <c r="E260" s="2"/>
      <c r="F260" s="2"/>
    </row>
    <row r="261" ht="8.8" customHeight="1"/>
    <row r="262" ht="32.95" customHeight="1" spans="1:6">
      <c r="A262" s="1" t="s">
        <v>51</v>
      </c>
      <c r="B262" s="1"/>
      <c r="C262" s="1"/>
      <c r="D262" s="1"/>
      <c r="E262" s="1"/>
      <c r="F262" s="1"/>
    </row>
    <row r="263" ht="13.9" customHeight="1" spans="1:6">
      <c r="A263" s="2" t="s">
        <v>1</v>
      </c>
      <c r="B263" s="2"/>
      <c r="C263" s="2" t="s">
        <v>2</v>
      </c>
      <c r="D263" s="2"/>
      <c r="E263" s="2"/>
      <c r="F263" s="2"/>
    </row>
    <row r="264" ht="13.9" customHeight="1" spans="1:6">
      <c r="A264" s="2" t="s">
        <v>52</v>
      </c>
      <c r="B264" s="2"/>
      <c r="C264" s="3" t="s">
        <v>387</v>
      </c>
      <c r="D264" s="3" t="s">
        <v>54</v>
      </c>
      <c r="E264" s="4" t="s">
        <v>55</v>
      </c>
      <c r="F264" s="4"/>
    </row>
    <row r="265" ht="20.5" customHeight="1" spans="1:6">
      <c r="A265" s="5" t="s">
        <v>388</v>
      </c>
      <c r="B265" s="5"/>
      <c r="C265" s="5"/>
      <c r="D265" s="5"/>
      <c r="E265" s="5"/>
      <c r="F265" s="5"/>
    </row>
    <row r="266" ht="21.25" customHeight="1" spans="1:6">
      <c r="A266" s="6" t="s">
        <v>57</v>
      </c>
      <c r="B266" s="7" t="s">
        <v>58</v>
      </c>
      <c r="C266" s="7" t="s">
        <v>59</v>
      </c>
      <c r="D266" s="7" t="s">
        <v>60</v>
      </c>
      <c r="E266" s="7" t="s">
        <v>61</v>
      </c>
      <c r="F266" s="8" t="s">
        <v>62</v>
      </c>
    </row>
    <row r="267" ht="13.2" customHeight="1" spans="1:6">
      <c r="A267" s="9" t="s">
        <v>389</v>
      </c>
      <c r="B267" s="10" t="s">
        <v>390</v>
      </c>
      <c r="C267" s="11"/>
      <c r="D267" s="17"/>
      <c r="E267" s="17"/>
      <c r="F267" s="14"/>
    </row>
    <row r="268" ht="13.9" customHeight="1" spans="1:6">
      <c r="A268" s="9" t="s">
        <v>391</v>
      </c>
      <c r="B268" s="10" t="s">
        <v>392</v>
      </c>
      <c r="C268" s="11" t="s">
        <v>276</v>
      </c>
      <c r="D268" s="17" t="s">
        <v>393</v>
      </c>
      <c r="E268" s="13"/>
      <c r="F268" s="14">
        <f t="shared" ref="F268:F272" si="9">ROUND(D268*E268,0)</f>
        <v>0</v>
      </c>
    </row>
    <row r="269" ht="13.2" customHeight="1" spans="1:6">
      <c r="A269" s="9" t="s">
        <v>391</v>
      </c>
      <c r="B269" s="10" t="s">
        <v>392</v>
      </c>
      <c r="C269" s="11"/>
      <c r="D269" s="17"/>
      <c r="E269" s="13"/>
      <c r="F269" s="14"/>
    </row>
    <row r="270" ht="13.2" customHeight="1" spans="1:6">
      <c r="A270" s="9" t="s">
        <v>394</v>
      </c>
      <c r="B270" s="10" t="s">
        <v>395</v>
      </c>
      <c r="C270" s="11" t="s">
        <v>276</v>
      </c>
      <c r="D270" s="17" t="s">
        <v>396</v>
      </c>
      <c r="E270" s="13"/>
      <c r="F270" s="14">
        <f t="shared" si="9"/>
        <v>0</v>
      </c>
    </row>
    <row r="271" ht="13.9" customHeight="1" spans="1:6">
      <c r="A271" s="9" t="s">
        <v>397</v>
      </c>
      <c r="B271" s="10" t="s">
        <v>398</v>
      </c>
      <c r="C271" s="11"/>
      <c r="D271" s="17"/>
      <c r="E271" s="13"/>
      <c r="F271" s="14"/>
    </row>
    <row r="272" ht="13.2" customHeight="1" spans="1:6">
      <c r="A272" s="9" t="s">
        <v>399</v>
      </c>
      <c r="B272" s="10" t="s">
        <v>400</v>
      </c>
      <c r="C272" s="11" t="s">
        <v>276</v>
      </c>
      <c r="D272" s="17" t="s">
        <v>401</v>
      </c>
      <c r="E272" s="13"/>
      <c r="F272" s="14">
        <f t="shared" si="9"/>
        <v>0</v>
      </c>
    </row>
    <row r="273" ht="13.9" customHeight="1" spans="1:6">
      <c r="A273" s="9" t="s">
        <v>402</v>
      </c>
      <c r="B273" s="10" t="s">
        <v>403</v>
      </c>
      <c r="C273" s="11"/>
      <c r="D273" s="17"/>
      <c r="E273" s="13"/>
      <c r="F273" s="14"/>
    </row>
    <row r="274" ht="13.2" customHeight="1" spans="1:6">
      <c r="A274" s="9" t="s">
        <v>404</v>
      </c>
      <c r="B274" s="10" t="s">
        <v>405</v>
      </c>
      <c r="C274" s="11" t="s">
        <v>406</v>
      </c>
      <c r="D274" s="17" t="s">
        <v>407</v>
      </c>
      <c r="E274" s="13"/>
      <c r="F274" s="14">
        <f t="shared" ref="F274:F277" si="10">ROUND(D274*E274,0)</f>
        <v>0</v>
      </c>
    </row>
    <row r="275" ht="13.2" customHeight="1" spans="1:6">
      <c r="A275" s="9" t="s">
        <v>408</v>
      </c>
      <c r="B275" s="10" t="s">
        <v>409</v>
      </c>
      <c r="C275" s="11" t="s">
        <v>406</v>
      </c>
      <c r="D275" s="17" t="s">
        <v>410</v>
      </c>
      <c r="E275" s="13"/>
      <c r="F275" s="14">
        <f t="shared" si="10"/>
        <v>0</v>
      </c>
    </row>
    <row r="276" ht="13.9" customHeight="1" spans="1:6">
      <c r="A276" s="9" t="s">
        <v>411</v>
      </c>
      <c r="B276" s="10" t="s">
        <v>412</v>
      </c>
      <c r="C276" s="11"/>
      <c r="D276" s="17"/>
      <c r="E276" s="13"/>
      <c r="F276" s="14"/>
    </row>
    <row r="277" ht="13.2" customHeight="1" spans="1:6">
      <c r="A277" s="9" t="s">
        <v>413</v>
      </c>
      <c r="B277" s="10" t="s">
        <v>414</v>
      </c>
      <c r="C277" s="11" t="s">
        <v>406</v>
      </c>
      <c r="D277" s="17" t="s">
        <v>415</v>
      </c>
      <c r="E277" s="13"/>
      <c r="F277" s="14">
        <f t="shared" si="10"/>
        <v>0</v>
      </c>
    </row>
    <row r="278" ht="13.2" customHeight="1" spans="1:6">
      <c r="A278" s="9" t="s">
        <v>416</v>
      </c>
      <c r="B278" s="10" t="s">
        <v>417</v>
      </c>
      <c r="C278" s="11"/>
      <c r="D278" s="17"/>
      <c r="E278" s="13"/>
      <c r="F278" s="14"/>
    </row>
    <row r="279" ht="13.9" customHeight="1" spans="1:6">
      <c r="A279" s="9" t="s">
        <v>418</v>
      </c>
      <c r="B279" s="10" t="s">
        <v>419</v>
      </c>
      <c r="C279" s="11" t="s">
        <v>97</v>
      </c>
      <c r="D279" s="17" t="s">
        <v>420</v>
      </c>
      <c r="E279" s="13"/>
      <c r="F279" s="14">
        <f t="shared" ref="F279:F282" si="11">ROUND(D279*E279,0)</f>
        <v>0</v>
      </c>
    </row>
    <row r="280" ht="13.2" customHeight="1" spans="1:6">
      <c r="A280" s="9" t="s">
        <v>421</v>
      </c>
      <c r="B280" s="10" t="s">
        <v>422</v>
      </c>
      <c r="C280" s="11" t="s">
        <v>97</v>
      </c>
      <c r="D280" s="17" t="s">
        <v>423</v>
      </c>
      <c r="E280" s="13"/>
      <c r="F280" s="14">
        <f t="shared" si="11"/>
        <v>0</v>
      </c>
    </row>
    <row r="281" ht="13.9" customHeight="1" spans="1:6">
      <c r="A281" s="9" t="s">
        <v>424</v>
      </c>
      <c r="B281" s="10" t="s">
        <v>425</v>
      </c>
      <c r="C281" s="11"/>
      <c r="D281" s="17"/>
      <c r="E281" s="13"/>
      <c r="F281" s="14"/>
    </row>
    <row r="282" ht="13.2" customHeight="1" spans="1:6">
      <c r="A282" s="9" t="s">
        <v>426</v>
      </c>
      <c r="B282" s="10" t="s">
        <v>427</v>
      </c>
      <c r="C282" s="11" t="s">
        <v>406</v>
      </c>
      <c r="D282" s="17" t="s">
        <v>428</v>
      </c>
      <c r="E282" s="13"/>
      <c r="F282" s="14">
        <f t="shared" si="11"/>
        <v>0</v>
      </c>
    </row>
    <row r="283" ht="13.2" customHeight="1" spans="1:6">
      <c r="A283" s="9"/>
      <c r="B283" s="10"/>
      <c r="C283" s="11"/>
      <c r="D283" s="17"/>
      <c r="E283" s="17"/>
      <c r="F283" s="14"/>
    </row>
    <row r="284" ht="13.9" customHeight="1" spans="1:6">
      <c r="A284" s="9"/>
      <c r="B284" s="10"/>
      <c r="C284" s="11"/>
      <c r="D284" s="17"/>
      <c r="E284" s="17"/>
      <c r="F284" s="14"/>
    </row>
    <row r="285" ht="13.2" customHeight="1" spans="1:6">
      <c r="A285" s="9"/>
      <c r="B285" s="10"/>
      <c r="C285" s="11"/>
      <c r="D285" s="17"/>
      <c r="E285" s="17"/>
      <c r="F285" s="14"/>
    </row>
    <row r="286" ht="13.2" customHeight="1" spans="1:6">
      <c r="A286" s="9"/>
      <c r="B286" s="10"/>
      <c r="C286" s="11"/>
      <c r="D286" s="17"/>
      <c r="E286" s="17"/>
      <c r="F286" s="14"/>
    </row>
    <row r="287" ht="13.9" customHeight="1" spans="1:6">
      <c r="A287" s="9"/>
      <c r="B287" s="10"/>
      <c r="C287" s="11"/>
      <c r="D287" s="17"/>
      <c r="E287" s="17"/>
      <c r="F287" s="14"/>
    </row>
    <row r="288" ht="13.2" customHeight="1" spans="1:6">
      <c r="A288" s="9"/>
      <c r="B288" s="10"/>
      <c r="C288" s="11"/>
      <c r="D288" s="17"/>
      <c r="E288" s="17"/>
      <c r="F288" s="14"/>
    </row>
    <row r="289" ht="13.2" customHeight="1" spans="1:6">
      <c r="A289" s="9"/>
      <c r="B289" s="10"/>
      <c r="C289" s="11"/>
      <c r="D289" s="17"/>
      <c r="E289" s="17"/>
      <c r="F289" s="14"/>
    </row>
    <row r="290" ht="13.9" customHeight="1" spans="1:6">
      <c r="A290" s="9"/>
      <c r="B290" s="10"/>
      <c r="C290" s="11"/>
      <c r="D290" s="17"/>
      <c r="E290" s="17"/>
      <c r="F290" s="14"/>
    </row>
    <row r="291" ht="13.2" customHeight="1" spans="1:6">
      <c r="A291" s="9"/>
      <c r="B291" s="10"/>
      <c r="C291" s="11"/>
      <c r="D291" s="17"/>
      <c r="E291" s="17"/>
      <c r="F291" s="14"/>
    </row>
    <row r="292" ht="13.9" customHeight="1" spans="1:6">
      <c r="A292" s="9"/>
      <c r="B292" s="10"/>
      <c r="C292" s="11"/>
      <c r="D292" s="17"/>
      <c r="E292" s="17"/>
      <c r="F292" s="14"/>
    </row>
    <row r="293" ht="13.2" customHeight="1" spans="1:6">
      <c r="A293" s="9"/>
      <c r="B293" s="10"/>
      <c r="C293" s="11"/>
      <c r="D293" s="17"/>
      <c r="E293" s="17"/>
      <c r="F293" s="14"/>
    </row>
    <row r="294" ht="13.2" customHeight="1" spans="1:6">
      <c r="A294" s="9"/>
      <c r="B294" s="10"/>
      <c r="C294" s="11"/>
      <c r="D294" s="17"/>
      <c r="E294" s="17"/>
      <c r="F294" s="14"/>
    </row>
    <row r="295" ht="13.9" customHeight="1" spans="1:6">
      <c r="A295" s="9"/>
      <c r="B295" s="10"/>
      <c r="C295" s="11"/>
      <c r="D295" s="17"/>
      <c r="E295" s="17"/>
      <c r="F295" s="14"/>
    </row>
    <row r="296" ht="13.2" customHeight="1" spans="1:6">
      <c r="A296" s="9"/>
      <c r="B296" s="10"/>
      <c r="C296" s="11"/>
      <c r="D296" s="17"/>
      <c r="E296" s="17"/>
      <c r="F296" s="14"/>
    </row>
    <row r="297" ht="13.2" customHeight="1" spans="1:6">
      <c r="A297" s="9"/>
      <c r="B297" s="10"/>
      <c r="C297" s="11"/>
      <c r="D297" s="17"/>
      <c r="E297" s="17"/>
      <c r="F297" s="14"/>
    </row>
    <row r="298" ht="13.9" customHeight="1" spans="1:6">
      <c r="A298" s="9"/>
      <c r="B298" s="10"/>
      <c r="C298" s="11"/>
      <c r="D298" s="17"/>
      <c r="E298" s="17"/>
      <c r="F298" s="14"/>
    </row>
    <row r="299" ht="13.2" customHeight="1" spans="1:6">
      <c r="A299" s="9"/>
      <c r="B299" s="10"/>
      <c r="C299" s="11"/>
      <c r="D299" s="17"/>
      <c r="E299" s="17"/>
      <c r="F299" s="14"/>
    </row>
    <row r="300" ht="13.9" customHeight="1" spans="1:6">
      <c r="A300" s="9"/>
      <c r="B300" s="10"/>
      <c r="C300" s="11"/>
      <c r="D300" s="17"/>
      <c r="E300" s="17"/>
      <c r="F300" s="14"/>
    </row>
    <row r="301" ht="13.2" customHeight="1" spans="1:6">
      <c r="A301" s="9"/>
      <c r="B301" s="10"/>
      <c r="C301" s="11"/>
      <c r="D301" s="17"/>
      <c r="E301" s="17"/>
      <c r="F301" s="14"/>
    </row>
    <row r="302" ht="13.2" customHeight="1" spans="1:6">
      <c r="A302" s="9"/>
      <c r="B302" s="10"/>
      <c r="C302" s="11"/>
      <c r="D302" s="17"/>
      <c r="E302" s="17"/>
      <c r="F302" s="14"/>
    </row>
    <row r="303" ht="13.9" customHeight="1" spans="1:6">
      <c r="A303" s="9"/>
      <c r="B303" s="10"/>
      <c r="C303" s="11"/>
      <c r="D303" s="17"/>
      <c r="E303" s="17"/>
      <c r="F303" s="14"/>
    </row>
    <row r="304" ht="13.2" customHeight="1" spans="1:6">
      <c r="A304" s="9"/>
      <c r="B304" s="10"/>
      <c r="C304" s="11"/>
      <c r="D304" s="17"/>
      <c r="E304" s="17"/>
      <c r="F304" s="14"/>
    </row>
    <row r="305" ht="13.2" customHeight="1" spans="1:6">
      <c r="A305" s="9"/>
      <c r="B305" s="10"/>
      <c r="C305" s="11"/>
      <c r="D305" s="17"/>
      <c r="E305" s="17"/>
      <c r="F305" s="14"/>
    </row>
    <row r="306" ht="13.9" customHeight="1" spans="1:6">
      <c r="A306" s="9"/>
      <c r="B306" s="10"/>
      <c r="C306" s="11"/>
      <c r="D306" s="17"/>
      <c r="E306" s="17"/>
      <c r="F306" s="14"/>
    </row>
    <row r="307" ht="13.2" customHeight="1" spans="1:6">
      <c r="A307" s="9"/>
      <c r="B307" s="10"/>
      <c r="C307" s="11"/>
      <c r="D307" s="17"/>
      <c r="E307" s="17"/>
      <c r="F307" s="14"/>
    </row>
    <row r="308" ht="13.9" customHeight="1" spans="1:6">
      <c r="A308" s="9"/>
      <c r="B308" s="10"/>
      <c r="C308" s="11"/>
      <c r="D308" s="17"/>
      <c r="E308" s="17"/>
      <c r="F308" s="14"/>
    </row>
    <row r="309" ht="13.2" customHeight="1" spans="1:6">
      <c r="A309" s="9"/>
      <c r="B309" s="10"/>
      <c r="C309" s="11"/>
      <c r="D309" s="17"/>
      <c r="E309" s="17"/>
      <c r="F309" s="14"/>
    </row>
    <row r="310" ht="13.2" customHeight="1" spans="1:6">
      <c r="A310" s="9"/>
      <c r="B310" s="10"/>
      <c r="C310" s="11"/>
      <c r="D310" s="17"/>
      <c r="E310" s="17"/>
      <c r="F310" s="14"/>
    </row>
    <row r="311" ht="27.85" customHeight="1" spans="1:6">
      <c r="A311" s="22"/>
      <c r="B311" s="23" t="s">
        <v>429</v>
      </c>
      <c r="C311" s="24">
        <f>SUM(F268:F282)</f>
        <v>0</v>
      </c>
      <c r="D311" s="24"/>
      <c r="E311" s="24"/>
      <c r="F311" s="22"/>
    </row>
    <row r="312" ht="16.1" customHeight="1" spans="1:6">
      <c r="A312" s="2" t="s">
        <v>89</v>
      </c>
      <c r="B312" s="2"/>
      <c r="C312" s="2"/>
      <c r="D312" s="2" t="s">
        <v>90</v>
      </c>
      <c r="E312" s="2"/>
      <c r="F312" s="2"/>
    </row>
    <row r="313" ht="8.8" customHeight="1"/>
    <row r="314" ht="32.95" customHeight="1" spans="1:6">
      <c r="A314" s="1" t="s">
        <v>51</v>
      </c>
      <c r="B314" s="1"/>
      <c r="C314" s="1"/>
      <c r="D314" s="1"/>
      <c r="E314" s="1"/>
      <c r="F314" s="1"/>
    </row>
    <row r="315" ht="13.9" customHeight="1" spans="1:6">
      <c r="A315" s="2" t="s">
        <v>1</v>
      </c>
      <c r="B315" s="2"/>
      <c r="C315" s="2" t="s">
        <v>2</v>
      </c>
      <c r="D315" s="2"/>
      <c r="E315" s="2"/>
      <c r="F315" s="2"/>
    </row>
    <row r="316" ht="13.9" customHeight="1" spans="1:6">
      <c r="A316" s="2" t="s">
        <v>52</v>
      </c>
      <c r="B316" s="2"/>
      <c r="C316" s="3" t="s">
        <v>430</v>
      </c>
      <c r="D316" s="3" t="s">
        <v>54</v>
      </c>
      <c r="E316" s="4" t="s">
        <v>55</v>
      </c>
      <c r="F316" s="4"/>
    </row>
    <row r="317" ht="20.5" customHeight="1" spans="1:6">
      <c r="A317" s="5" t="s">
        <v>431</v>
      </c>
      <c r="B317" s="5"/>
      <c r="C317" s="5"/>
      <c r="D317" s="5"/>
      <c r="E317" s="5"/>
      <c r="F317" s="5"/>
    </row>
    <row r="318" ht="21.25" customHeight="1" spans="1:6">
      <c r="A318" s="6" t="s">
        <v>57</v>
      </c>
      <c r="B318" s="7" t="s">
        <v>58</v>
      </c>
      <c r="C318" s="7" t="s">
        <v>59</v>
      </c>
      <c r="D318" s="7" t="s">
        <v>60</v>
      </c>
      <c r="E318" s="7" t="s">
        <v>61</v>
      </c>
      <c r="F318" s="8" t="s">
        <v>62</v>
      </c>
    </row>
    <row r="319" ht="13.2" customHeight="1" spans="1:6">
      <c r="A319" s="9" t="s">
        <v>432</v>
      </c>
      <c r="B319" s="10" t="s">
        <v>433</v>
      </c>
      <c r="C319" s="11" t="s">
        <v>97</v>
      </c>
      <c r="D319" s="17" t="s">
        <v>434</v>
      </c>
      <c r="E319" s="18"/>
      <c r="F319" s="14">
        <f>ROUND(D319*E319,0)</f>
        <v>0</v>
      </c>
    </row>
    <row r="320" ht="13.9" customHeight="1" spans="1:6">
      <c r="A320" s="9"/>
      <c r="B320" s="10"/>
      <c r="C320" s="11"/>
      <c r="D320" s="17"/>
      <c r="E320" s="17"/>
      <c r="F320" s="14"/>
    </row>
    <row r="321" ht="13.2" customHeight="1" spans="1:6">
      <c r="A321" s="9"/>
      <c r="B321" s="10"/>
      <c r="C321" s="11"/>
      <c r="D321" s="17"/>
      <c r="E321" s="17"/>
      <c r="F321" s="14"/>
    </row>
    <row r="322" ht="13.2" customHeight="1" spans="1:6">
      <c r="A322" s="9"/>
      <c r="B322" s="10"/>
      <c r="C322" s="11"/>
      <c r="D322" s="17"/>
      <c r="E322" s="17"/>
      <c r="F322" s="14"/>
    </row>
    <row r="323" ht="13.9" customHeight="1" spans="1:6">
      <c r="A323" s="9"/>
      <c r="B323" s="10"/>
      <c r="C323" s="11"/>
      <c r="D323" s="17"/>
      <c r="E323" s="17"/>
      <c r="F323" s="14"/>
    </row>
    <row r="324" ht="13.2" customHeight="1" spans="1:6">
      <c r="A324" s="9"/>
      <c r="B324" s="10"/>
      <c r="C324" s="11"/>
      <c r="D324" s="17"/>
      <c r="E324" s="17"/>
      <c r="F324" s="14"/>
    </row>
    <row r="325" ht="13.9" customHeight="1" spans="1:6">
      <c r="A325" s="9"/>
      <c r="B325" s="10"/>
      <c r="C325" s="11"/>
      <c r="D325" s="17"/>
      <c r="E325" s="17"/>
      <c r="F325" s="14"/>
    </row>
    <row r="326" ht="13.2" customHeight="1" spans="1:6">
      <c r="A326" s="9"/>
      <c r="B326" s="10"/>
      <c r="C326" s="11"/>
      <c r="D326" s="17"/>
      <c r="E326" s="17"/>
      <c r="F326" s="14"/>
    </row>
    <row r="327" ht="13.2" customHeight="1" spans="1:6">
      <c r="A327" s="9"/>
      <c r="B327" s="10"/>
      <c r="C327" s="11"/>
      <c r="D327" s="17"/>
      <c r="E327" s="17"/>
      <c r="F327" s="14"/>
    </row>
    <row r="328" ht="13.9" customHeight="1" spans="1:6">
      <c r="A328" s="9"/>
      <c r="B328" s="10"/>
      <c r="C328" s="11"/>
      <c r="D328" s="17"/>
      <c r="E328" s="17"/>
      <c r="F328" s="14"/>
    </row>
    <row r="329" ht="13.2" customHeight="1" spans="1:6">
      <c r="A329" s="9"/>
      <c r="B329" s="10"/>
      <c r="C329" s="11"/>
      <c r="D329" s="17"/>
      <c r="E329" s="17"/>
      <c r="F329" s="14"/>
    </row>
    <row r="330" ht="13.2" customHeight="1" spans="1:6">
      <c r="A330" s="9"/>
      <c r="B330" s="10"/>
      <c r="C330" s="11"/>
      <c r="D330" s="17"/>
      <c r="E330" s="17"/>
      <c r="F330" s="14"/>
    </row>
    <row r="331" ht="13.9" customHeight="1" spans="1:6">
      <c r="A331" s="9"/>
      <c r="B331" s="10"/>
      <c r="C331" s="11"/>
      <c r="D331" s="17"/>
      <c r="E331" s="17"/>
      <c r="F331" s="14"/>
    </row>
    <row r="332" ht="13.2" customHeight="1" spans="1:6">
      <c r="A332" s="9"/>
      <c r="B332" s="10"/>
      <c r="C332" s="11"/>
      <c r="D332" s="17"/>
      <c r="E332" s="17"/>
      <c r="F332" s="14"/>
    </row>
    <row r="333" ht="13.9" customHeight="1" spans="1:6">
      <c r="A333" s="9"/>
      <c r="B333" s="10"/>
      <c r="C333" s="11"/>
      <c r="D333" s="17"/>
      <c r="E333" s="17"/>
      <c r="F333" s="14"/>
    </row>
    <row r="334" ht="13.2" customHeight="1" spans="1:6">
      <c r="A334" s="9"/>
      <c r="B334" s="10"/>
      <c r="C334" s="11"/>
      <c r="D334" s="17"/>
      <c r="E334" s="17"/>
      <c r="F334" s="14"/>
    </row>
    <row r="335" ht="13.2" customHeight="1" spans="1:6">
      <c r="A335" s="9"/>
      <c r="B335" s="10"/>
      <c r="C335" s="11"/>
      <c r="D335" s="17"/>
      <c r="E335" s="17"/>
      <c r="F335" s="14"/>
    </row>
    <row r="336" ht="13.9" customHeight="1" spans="1:6">
      <c r="A336" s="9"/>
      <c r="B336" s="10"/>
      <c r="C336" s="11"/>
      <c r="D336" s="17"/>
      <c r="E336" s="17"/>
      <c r="F336" s="14"/>
    </row>
    <row r="337" ht="13.2" customHeight="1" spans="1:6">
      <c r="A337" s="9"/>
      <c r="B337" s="10"/>
      <c r="C337" s="11"/>
      <c r="D337" s="17"/>
      <c r="E337" s="17"/>
      <c r="F337" s="14"/>
    </row>
    <row r="338" ht="13.2" customHeight="1" spans="1:6">
      <c r="A338" s="9"/>
      <c r="B338" s="10"/>
      <c r="C338" s="11"/>
      <c r="D338" s="17"/>
      <c r="E338" s="17"/>
      <c r="F338" s="14"/>
    </row>
    <row r="339" ht="13.9" customHeight="1" spans="1:6">
      <c r="A339" s="9"/>
      <c r="B339" s="10"/>
      <c r="C339" s="11"/>
      <c r="D339" s="17"/>
      <c r="E339" s="17"/>
      <c r="F339" s="14"/>
    </row>
    <row r="340" ht="13.2" customHeight="1" spans="1:6">
      <c r="A340" s="9"/>
      <c r="B340" s="10"/>
      <c r="C340" s="11"/>
      <c r="D340" s="17"/>
      <c r="E340" s="17"/>
      <c r="F340" s="14"/>
    </row>
    <row r="341" ht="13.2" customHeight="1" spans="1:6">
      <c r="A341" s="9"/>
      <c r="B341" s="10"/>
      <c r="C341" s="11"/>
      <c r="D341" s="17"/>
      <c r="E341" s="17"/>
      <c r="F341" s="14"/>
    </row>
    <row r="342" ht="13.9" customHeight="1" spans="1:6">
      <c r="A342" s="9"/>
      <c r="B342" s="10"/>
      <c r="C342" s="11"/>
      <c r="D342" s="17"/>
      <c r="E342" s="17"/>
      <c r="F342" s="14"/>
    </row>
    <row r="343" ht="13.2" customHeight="1" spans="1:6">
      <c r="A343" s="9"/>
      <c r="B343" s="10"/>
      <c r="C343" s="11"/>
      <c r="D343" s="17"/>
      <c r="E343" s="17"/>
      <c r="F343" s="14"/>
    </row>
    <row r="344" ht="13.9" customHeight="1" spans="1:6">
      <c r="A344" s="9"/>
      <c r="B344" s="10"/>
      <c r="C344" s="11"/>
      <c r="D344" s="17"/>
      <c r="E344" s="17"/>
      <c r="F344" s="14"/>
    </row>
    <row r="345" ht="13.2" customHeight="1" spans="1:6">
      <c r="A345" s="9"/>
      <c r="B345" s="10"/>
      <c r="C345" s="11"/>
      <c r="D345" s="17"/>
      <c r="E345" s="17"/>
      <c r="F345" s="14"/>
    </row>
    <row r="346" ht="13.2" customHeight="1" spans="1:6">
      <c r="A346" s="9"/>
      <c r="B346" s="10"/>
      <c r="C346" s="11"/>
      <c r="D346" s="17"/>
      <c r="E346" s="17"/>
      <c r="F346" s="14"/>
    </row>
    <row r="347" ht="13.9" customHeight="1" spans="1:6">
      <c r="A347" s="9"/>
      <c r="B347" s="10"/>
      <c r="C347" s="11"/>
      <c r="D347" s="17"/>
      <c r="E347" s="17"/>
      <c r="F347" s="14"/>
    </row>
    <row r="348" ht="13.2" customHeight="1" spans="1:6">
      <c r="A348" s="9"/>
      <c r="B348" s="10"/>
      <c r="C348" s="11"/>
      <c r="D348" s="17"/>
      <c r="E348" s="17"/>
      <c r="F348" s="14"/>
    </row>
    <row r="349" ht="13.2" customHeight="1" spans="1:6">
      <c r="A349" s="9"/>
      <c r="B349" s="10"/>
      <c r="C349" s="11"/>
      <c r="D349" s="17"/>
      <c r="E349" s="17"/>
      <c r="F349" s="14"/>
    </row>
    <row r="350" ht="13.9" customHeight="1" spans="1:6">
      <c r="A350" s="9"/>
      <c r="B350" s="10"/>
      <c r="C350" s="11"/>
      <c r="D350" s="17"/>
      <c r="E350" s="17"/>
      <c r="F350" s="14"/>
    </row>
    <row r="351" ht="13.2" customHeight="1" spans="1:6">
      <c r="A351" s="9"/>
      <c r="B351" s="10"/>
      <c r="C351" s="11"/>
      <c r="D351" s="17"/>
      <c r="E351" s="17"/>
      <c r="F351" s="14"/>
    </row>
    <row r="352" ht="13.9" customHeight="1" spans="1:6">
      <c r="A352" s="9"/>
      <c r="B352" s="10"/>
      <c r="C352" s="11"/>
      <c r="D352" s="17"/>
      <c r="E352" s="17"/>
      <c r="F352" s="14"/>
    </row>
    <row r="353" ht="13.2" customHeight="1" spans="1:6">
      <c r="A353" s="9"/>
      <c r="B353" s="10"/>
      <c r="C353" s="11"/>
      <c r="D353" s="17"/>
      <c r="E353" s="17"/>
      <c r="F353" s="14"/>
    </row>
    <row r="354" ht="13.2" customHeight="1" spans="1:6">
      <c r="A354" s="9"/>
      <c r="B354" s="10"/>
      <c r="C354" s="11"/>
      <c r="D354" s="17"/>
      <c r="E354" s="17"/>
      <c r="F354" s="14"/>
    </row>
    <row r="355" ht="13.9" customHeight="1" spans="1:6">
      <c r="A355" s="9"/>
      <c r="B355" s="10"/>
      <c r="C355" s="11"/>
      <c r="D355" s="17"/>
      <c r="E355" s="17"/>
      <c r="F355" s="14"/>
    </row>
    <row r="356" ht="13.2" customHeight="1" spans="1:6">
      <c r="A356" s="9"/>
      <c r="B356" s="10"/>
      <c r="C356" s="11"/>
      <c r="D356" s="17"/>
      <c r="E356" s="17"/>
      <c r="F356" s="14"/>
    </row>
    <row r="357" ht="13.2" customHeight="1" spans="1:6">
      <c r="A357" s="9"/>
      <c r="B357" s="10"/>
      <c r="C357" s="11"/>
      <c r="D357" s="17"/>
      <c r="E357" s="17"/>
      <c r="F357" s="14"/>
    </row>
    <row r="358" ht="13.9" customHeight="1" spans="1:6">
      <c r="A358" s="9"/>
      <c r="B358" s="10"/>
      <c r="C358" s="11"/>
      <c r="D358" s="17"/>
      <c r="E358" s="17"/>
      <c r="F358" s="14"/>
    </row>
    <row r="359" ht="13.2" customHeight="1" spans="1:6">
      <c r="A359" s="9"/>
      <c r="B359" s="10"/>
      <c r="C359" s="11"/>
      <c r="D359" s="17"/>
      <c r="E359" s="17"/>
      <c r="F359" s="14"/>
    </row>
    <row r="360" ht="13.9" customHeight="1" spans="1:6">
      <c r="A360" s="9"/>
      <c r="B360" s="10"/>
      <c r="C360" s="11"/>
      <c r="D360" s="17"/>
      <c r="E360" s="17"/>
      <c r="F360" s="14"/>
    </row>
    <row r="361" ht="13.2" customHeight="1" spans="1:6">
      <c r="A361" s="9"/>
      <c r="B361" s="10"/>
      <c r="C361" s="11"/>
      <c r="D361" s="17"/>
      <c r="E361" s="17"/>
      <c r="F361" s="14"/>
    </row>
    <row r="362" ht="13.2" customHeight="1" spans="1:6">
      <c r="A362" s="9"/>
      <c r="B362" s="10"/>
      <c r="C362" s="11"/>
      <c r="D362" s="17"/>
      <c r="E362" s="17"/>
      <c r="F362" s="14"/>
    </row>
    <row r="363" ht="27.85" customHeight="1" spans="1:6">
      <c r="A363" s="22"/>
      <c r="B363" s="23" t="s">
        <v>435</v>
      </c>
      <c r="C363" s="24">
        <f>SUM(F319)</f>
        <v>0</v>
      </c>
      <c r="D363" s="24"/>
      <c r="E363" s="24"/>
      <c r="F363" s="22"/>
    </row>
    <row r="364" ht="16.1" customHeight="1" spans="1:6">
      <c r="A364" s="2" t="s">
        <v>89</v>
      </c>
      <c r="B364" s="2"/>
      <c r="C364" s="2"/>
      <c r="D364" s="2" t="s">
        <v>90</v>
      </c>
      <c r="E364" s="2"/>
      <c r="F364" s="2"/>
    </row>
  </sheetData>
  <sheetProtection algorithmName="SHA-512" hashValue="zzXi9K2Yjomkga+Nj1aNrxpuTSLJwWCcMBgkVQv8yb0N5RRhOImfMwVNZtD2rzO4LlAp8tnuljy4zGAvNqV6Fg==" saltValue="JARNimAwfHB9dsuU9KmzXQ==" spinCount="100000" sheet="1" objects="1"/>
  <protectedRanges>
    <protectedRange sqref="E9 E12 E14 E16 E59:E103 E111:E121 E164:E180 E216:E255 E268:E282 E319" name="区域1"/>
  </protectedRanges>
  <mergeCells count="62">
    <mergeCell ref="A1:F1"/>
    <mergeCell ref="A2:B2"/>
    <mergeCell ref="C2:F2"/>
    <mergeCell ref="A3:B3"/>
    <mergeCell ref="E3:F3"/>
    <mergeCell ref="A4:F4"/>
    <mergeCell ref="C50:E50"/>
    <mergeCell ref="A51:C51"/>
    <mergeCell ref="D51:F51"/>
    <mergeCell ref="A53:F53"/>
    <mergeCell ref="A54:B54"/>
    <mergeCell ref="C54:F54"/>
    <mergeCell ref="A55:B55"/>
    <mergeCell ref="E55:F55"/>
    <mergeCell ref="A56:F56"/>
    <mergeCell ref="A104:C104"/>
    <mergeCell ref="D104:F104"/>
    <mergeCell ref="A106:F106"/>
    <mergeCell ref="A107:B107"/>
    <mergeCell ref="C107:F107"/>
    <mergeCell ref="A108:B108"/>
    <mergeCell ref="E108:F108"/>
    <mergeCell ref="A109:F109"/>
    <mergeCell ref="C155:E155"/>
    <mergeCell ref="A156:C156"/>
    <mergeCell ref="D156:F156"/>
    <mergeCell ref="A158:F158"/>
    <mergeCell ref="A159:B159"/>
    <mergeCell ref="C159:F159"/>
    <mergeCell ref="A160:B160"/>
    <mergeCell ref="E160:F160"/>
    <mergeCell ref="A161:F161"/>
    <mergeCell ref="C207:E207"/>
    <mergeCell ref="A208:C208"/>
    <mergeCell ref="D208:F208"/>
    <mergeCell ref="A210:F210"/>
    <mergeCell ref="A211:B211"/>
    <mergeCell ref="C211:F211"/>
    <mergeCell ref="A212:B212"/>
    <mergeCell ref="E212:F212"/>
    <mergeCell ref="A213:F213"/>
    <mergeCell ref="C259:E259"/>
    <mergeCell ref="A260:C260"/>
    <mergeCell ref="D260:F260"/>
    <mergeCell ref="A262:F262"/>
    <mergeCell ref="A263:B263"/>
    <mergeCell ref="C263:F263"/>
    <mergeCell ref="A264:B264"/>
    <mergeCell ref="E264:F264"/>
    <mergeCell ref="A265:F265"/>
    <mergeCell ref="C311:E311"/>
    <mergeCell ref="A312:C312"/>
    <mergeCell ref="D312:F312"/>
    <mergeCell ref="A314:F314"/>
    <mergeCell ref="A315:B315"/>
    <mergeCell ref="C315:F315"/>
    <mergeCell ref="A316:B316"/>
    <mergeCell ref="E316:F316"/>
    <mergeCell ref="A317:F317"/>
    <mergeCell ref="C363:E363"/>
    <mergeCell ref="A364:C364"/>
    <mergeCell ref="D364:F364"/>
  </mergeCells>
  <conditionalFormatting sqref="$A1:$XFD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  <rowBreaks count="6" manualBreakCount="6">
    <brk id="52" max="255" man="1"/>
    <brk id="105" max="255" man="1"/>
    <brk id="157" max="255" man="1"/>
    <brk id="209" max="255" man="1"/>
    <brk id="261" max="255" man="1"/>
    <brk id="313" max="25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工程量清单汇总表</vt:lpstr>
      <vt:lpstr>工程量清单明细表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2024-12-16T08:52:00Z</dcterms:created>
  <dcterms:modified xsi:type="dcterms:W3CDTF">2024-12-18T01:03:25Z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9E5BAB7DE1D34CBEBB5641BE9990FF10_11</vt:lpwstr>
  </property>
  <property fmtid="{D5CDD505-2E9C-101B-9397-08002B2CF9AE}" pid="3" name="KSOProductBuildVer">
    <vt:lpwstr>2052-12.1.0.19302</vt:lpwstr>
  </property>
</Properties>
</file>