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2"/>
  </bookViews>
  <sheets>
    <sheet name="封面" sheetId="5" r:id="rId1"/>
    <sheet name="投标报价汇总表" sheetId="2" r:id="rId2"/>
    <sheet name="工程量清单-一级子目工程量清单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<sst xmlns="http://schemas.openxmlformats.org/spreadsheetml/2006/main" count="1184" uniqueCount="814">
  <si>
    <t>广 东 省</t>
  </si>
  <si>
    <t>省道S276线新兴县岭脚至里洞圩段改建工程施工招标</t>
  </si>
  <si>
    <t>投 标 文 件</t>
  </si>
  <si>
    <t>（报价文件）</t>
  </si>
  <si>
    <r>
      <rPr>
        <b/>
        <sz val="16"/>
        <color rgb="FF000000"/>
        <rFont val="宋体"/>
        <charset val="134"/>
      </rPr>
      <t>投标人：</t>
    </r>
    <r>
      <rPr>
        <b/>
        <u/>
        <sz val="16"/>
        <color rgb="FF000000"/>
        <rFont val="宋体"/>
        <charset val="134"/>
      </rPr>
      <t xml:space="preserve">                                                                     </t>
    </r>
  </si>
  <si>
    <t>（盖单位章）</t>
  </si>
  <si>
    <r>
      <rPr>
        <b/>
        <sz val="16"/>
        <color rgb="FF000000"/>
        <rFont val="宋体"/>
        <charset val="134"/>
      </rPr>
      <t>法定代表人或其委托代理人：</t>
    </r>
    <r>
      <rPr>
        <b/>
        <u/>
        <sz val="16"/>
        <color rgb="FF000000"/>
        <rFont val="宋体"/>
        <charset val="134"/>
      </rPr>
      <t xml:space="preserve">                </t>
    </r>
  </si>
  <si>
    <t>（签字）</t>
  </si>
  <si>
    <r>
      <rPr>
        <b/>
        <sz val="16"/>
        <color rgb="FF000000"/>
        <rFont val="宋体"/>
        <charset val="134"/>
      </rPr>
      <t xml:space="preserve">     </t>
    </r>
    <r>
      <rPr>
        <b/>
        <u/>
        <sz val="16"/>
        <color rgb="FF000000"/>
        <rFont val="宋体"/>
        <charset val="134"/>
      </rPr>
      <t xml:space="preserve">     </t>
    </r>
    <r>
      <rPr>
        <b/>
        <sz val="16"/>
        <color rgb="FF000000"/>
        <rFont val="宋体"/>
        <charset val="134"/>
      </rPr>
      <t>年</t>
    </r>
    <r>
      <rPr>
        <b/>
        <u/>
        <sz val="16"/>
        <color rgb="FF000000"/>
        <rFont val="宋体"/>
        <charset val="134"/>
      </rPr>
      <t xml:space="preserve">   </t>
    </r>
    <r>
      <rPr>
        <b/>
        <sz val="16"/>
        <color rgb="FF000000"/>
        <rFont val="宋体"/>
        <charset val="134"/>
      </rPr>
      <t>月</t>
    </r>
    <r>
      <rPr>
        <b/>
        <u/>
        <sz val="16"/>
        <color rgb="FF000000"/>
        <rFont val="宋体"/>
        <charset val="134"/>
      </rPr>
      <t xml:space="preserve">   </t>
    </r>
    <r>
      <rPr>
        <b/>
        <sz val="16"/>
        <color rgb="FF000000"/>
        <rFont val="宋体"/>
        <charset val="134"/>
      </rPr>
      <t>日</t>
    </r>
  </si>
  <si>
    <t>投标报价汇总表</t>
  </si>
  <si>
    <t>建设项目名称: 省道S276线新兴县岭脚至里洞圩段改建工程</t>
  </si>
  <si>
    <t>合同段: K77+950～K88+386</t>
  </si>
  <si>
    <t>编 制  范 围: K77+950～K88+386</t>
  </si>
  <si>
    <t>招清单2表</t>
  </si>
  <si>
    <t>序号</t>
  </si>
  <si>
    <t>子目编码</t>
  </si>
  <si>
    <t>子目名称</t>
  </si>
  <si>
    <t>金额(元)</t>
  </si>
  <si>
    <t>1</t>
  </si>
  <si>
    <t>100</t>
  </si>
  <si>
    <t>总则</t>
  </si>
  <si>
    <t>2</t>
  </si>
  <si>
    <t>200</t>
  </si>
  <si>
    <t>路基工程</t>
  </si>
  <si>
    <t>3</t>
  </si>
  <si>
    <t>300</t>
  </si>
  <si>
    <t>路面工程</t>
  </si>
  <si>
    <t>4</t>
  </si>
  <si>
    <t>400</t>
  </si>
  <si>
    <t>桥梁、涵洞工程</t>
  </si>
  <si>
    <t>5</t>
  </si>
  <si>
    <t>500</t>
  </si>
  <si>
    <t>隧道工程</t>
  </si>
  <si>
    <t>6</t>
  </si>
  <si>
    <t>600</t>
  </si>
  <si>
    <t>交通安全设施</t>
  </si>
  <si>
    <t>7</t>
  </si>
  <si>
    <t>700</t>
  </si>
  <si>
    <t>绿化及环境保护工程</t>
  </si>
  <si>
    <t>8</t>
  </si>
  <si>
    <t>800</t>
  </si>
  <si>
    <t>管理、养护设施</t>
  </si>
  <si>
    <t>9</t>
  </si>
  <si>
    <t>900</t>
  </si>
  <si>
    <t>管理、养护及服务房屋</t>
  </si>
  <si>
    <t>10</t>
  </si>
  <si>
    <t>1000</t>
  </si>
  <si>
    <t>其他工程</t>
  </si>
  <si>
    <t>001</t>
  </si>
  <si>
    <t>各章清单合计</t>
  </si>
  <si>
    <t>002</t>
  </si>
  <si>
    <t>计日工合计</t>
  </si>
  <si>
    <t>003</t>
  </si>
  <si>
    <t>已包含在各章合计中的材料、工程设备、专业工程暂估价
合计</t>
  </si>
  <si>
    <t>004</t>
  </si>
  <si>
    <t>暂列金额（按工程量清单第 200 章至第 900 章合计价的3%计列）</t>
  </si>
  <si>
    <t>005</t>
  </si>
  <si>
    <t>投标总报价005=(001+002+004)</t>
  </si>
  <si>
    <t xml:space="preserve">编制: </t>
  </si>
  <si>
    <t xml:space="preserve">复核: </t>
  </si>
  <si>
    <t>工程量清单-一级子目工程量清单表</t>
  </si>
  <si>
    <t>编制范围: K77+950～K88+386</t>
  </si>
  <si>
    <t>第 1 页</t>
  </si>
  <si>
    <t>共 11 页</t>
  </si>
  <si>
    <t>招清单2-1表</t>
  </si>
  <si>
    <t>100章  总则</t>
  </si>
  <si>
    <t>清单子目编码</t>
  </si>
  <si>
    <t>清单子目名称</t>
  </si>
  <si>
    <t>单位</t>
  </si>
  <si>
    <t>数量</t>
  </si>
  <si>
    <t>单价(元)</t>
  </si>
  <si>
    <t>合价(元)</t>
  </si>
  <si>
    <t>101-1</t>
  </si>
  <si>
    <t>保险费</t>
  </si>
  <si>
    <t>总额</t>
  </si>
  <si>
    <t>1.000</t>
  </si>
  <si>
    <t>102-3</t>
  </si>
  <si>
    <t>安全生产费</t>
  </si>
  <si>
    <t>102-4</t>
  </si>
  <si>
    <t>工程管理软件（暂估价）</t>
  </si>
  <si>
    <t>102-5</t>
  </si>
  <si>
    <t>交通管制经费</t>
  </si>
  <si>
    <t>102-6</t>
  </si>
  <si>
    <t>保通临时安全设施</t>
  </si>
  <si>
    <t>103-1</t>
  </si>
  <si>
    <t>临时道路、便桥工程</t>
  </si>
  <si>
    <t>103-1-1</t>
  </si>
  <si>
    <t>临时道路修建、养护与拆除（包括原道路的养护费）</t>
  </si>
  <si>
    <t>103-1-3</t>
  </si>
  <si>
    <t>临时便涵修建、养护与拆除</t>
  </si>
  <si>
    <t>103-2</t>
  </si>
  <si>
    <t>临时用地</t>
  </si>
  <si>
    <t>103-3</t>
  </si>
  <si>
    <t>临时供电设施</t>
  </si>
  <si>
    <t>103-3-1</t>
  </si>
  <si>
    <t>设施架设、拆除</t>
  </si>
  <si>
    <t>104-1</t>
  </si>
  <si>
    <t>承包人驻地建设</t>
  </si>
  <si>
    <t>清单  第 100 章合计   人民币</t>
  </si>
  <si>
    <t>编制:</t>
  </si>
  <si>
    <t>复核:</t>
  </si>
  <si>
    <t>建设项目名称: 省道S276线新兴县岭脚至里洞圩段改建工程工程量清单</t>
  </si>
  <si>
    <t>第 2 页</t>
  </si>
  <si>
    <t>200章  路基</t>
  </si>
  <si>
    <t>202-1</t>
  </si>
  <si>
    <t>清理与掘除</t>
  </si>
  <si>
    <t>202-1-1</t>
  </si>
  <si>
    <t>清理现场</t>
  </si>
  <si>
    <t>m2</t>
  </si>
  <si>
    <t>26165.000</t>
  </si>
  <si>
    <t>202-1-3</t>
  </si>
  <si>
    <t>挖除竹根</t>
  </si>
  <si>
    <t>m3</t>
  </si>
  <si>
    <t>596.760</t>
  </si>
  <si>
    <t>202-2</t>
  </si>
  <si>
    <t>挖除旧路面</t>
  </si>
  <si>
    <t>202-2-1</t>
  </si>
  <si>
    <t>挖除水泥混凝土路面</t>
  </si>
  <si>
    <t>202-2-1-17</t>
  </si>
  <si>
    <t>挖除200mm厚水泥混凝土路面</t>
  </si>
  <si>
    <t>1963.000</t>
  </si>
  <si>
    <t>202-2-4</t>
  </si>
  <si>
    <t>挖除各类稳定土基层</t>
  </si>
  <si>
    <t>202-2-4-14</t>
  </si>
  <si>
    <t>挖除170mm以内厚稳定土基层</t>
  </si>
  <si>
    <t>3690.000</t>
  </si>
  <si>
    <t>202-2-4-15</t>
  </si>
  <si>
    <t>挖除180mm以内厚稳定土基层</t>
  </si>
  <si>
    <t>17610.000</t>
  </si>
  <si>
    <t>202-2-4-27</t>
  </si>
  <si>
    <t>挖除300mm以内厚稳定土基层</t>
  </si>
  <si>
    <t>202-2-6</t>
  </si>
  <si>
    <t>铣刨沥青砼面层</t>
  </si>
  <si>
    <t>202-2-6-1</t>
  </si>
  <si>
    <t>铣刨10mm沥青砼面层</t>
  </si>
  <si>
    <t>17248.000</t>
  </si>
  <si>
    <t>202-2-6-2</t>
  </si>
  <si>
    <t>铣刨40mm沥青砼面层</t>
  </si>
  <si>
    <t>202-2-6-3</t>
  </si>
  <si>
    <t>铣刨50mm沥青砼面层</t>
  </si>
  <si>
    <t>15239.000</t>
  </si>
  <si>
    <t>202-2-6-4</t>
  </si>
  <si>
    <t>铣刨95.8mm沥青砼面层</t>
  </si>
  <si>
    <t>202-2-7</t>
  </si>
  <si>
    <t>挖除碎石垫层</t>
  </si>
  <si>
    <t>202-2-7-1</t>
  </si>
  <si>
    <t>挖除150mm厚碎石垫层</t>
  </si>
  <si>
    <t>202-3</t>
  </si>
  <si>
    <t>拆除结构物</t>
  </si>
  <si>
    <t>202-3-2</t>
  </si>
  <si>
    <t>拆除混凝土结构</t>
  </si>
  <si>
    <t>3708.800</t>
  </si>
  <si>
    <t>202-3-4</t>
  </si>
  <si>
    <t>拆除标志、标牌</t>
  </si>
  <si>
    <t>座</t>
  </si>
  <si>
    <t>127.000</t>
  </si>
  <si>
    <t>202-3-6</t>
  </si>
  <si>
    <t>拆除波形护栏</t>
  </si>
  <si>
    <t>m</t>
  </si>
  <si>
    <t>5475.000</t>
  </si>
  <si>
    <t>202-3-11</t>
  </si>
  <si>
    <t>拆除示警桩</t>
  </si>
  <si>
    <t>根</t>
  </si>
  <si>
    <t>26.000</t>
  </si>
  <si>
    <t>202-3-12</t>
  </si>
  <si>
    <t>拆除里程碑</t>
  </si>
  <si>
    <t>11.000</t>
  </si>
  <si>
    <t>203-1</t>
  </si>
  <si>
    <t>路基挖方</t>
  </si>
  <si>
    <t>203-1-1</t>
  </si>
  <si>
    <t>挖土方</t>
  </si>
  <si>
    <t>252716.000</t>
  </si>
  <si>
    <t>203-1-2</t>
  </si>
  <si>
    <t>挖石方</t>
  </si>
  <si>
    <t>57789.000</t>
  </si>
  <si>
    <t>203-1-3</t>
  </si>
  <si>
    <t>挖除非适用材料（不含淤泥）</t>
  </si>
  <si>
    <t>7232.800</t>
  </si>
  <si>
    <t>203-1-4</t>
  </si>
  <si>
    <t>挖淤泥</t>
  </si>
  <si>
    <t>104.800</t>
  </si>
  <si>
    <t>203-1-5</t>
  </si>
  <si>
    <t>11063.300</t>
  </si>
  <si>
    <t>203-2</t>
  </si>
  <si>
    <t>挖台阶</t>
  </si>
  <si>
    <t>24313.000</t>
  </si>
  <si>
    <t>204-1</t>
  </si>
  <si>
    <t>路基填筑</t>
  </si>
  <si>
    <t>204-1-2</t>
  </si>
  <si>
    <t>利用土方</t>
  </si>
  <si>
    <t>52754.520</t>
  </si>
  <si>
    <t>204-1-3</t>
  </si>
  <si>
    <t>利用石方</t>
  </si>
  <si>
    <t>11603.000</t>
  </si>
  <si>
    <t>204-1-7</t>
  </si>
  <si>
    <t>结构物台背回填</t>
  </si>
  <si>
    <t>204-1-7-1</t>
  </si>
  <si>
    <t>回填石屑</t>
  </si>
  <si>
    <t>1582.400</t>
  </si>
  <si>
    <t>204-1-8</t>
  </si>
  <si>
    <t>锥坡及台前溜坡填土</t>
  </si>
  <si>
    <t>5281.300</t>
  </si>
  <si>
    <t>204-1-14</t>
  </si>
  <si>
    <t>换填石渣（利用弃运石方）</t>
  </si>
  <si>
    <t>1096.200</t>
  </si>
  <si>
    <t>204-1-15</t>
  </si>
  <si>
    <t>回填粗粒土（利用弃运土方）</t>
  </si>
  <si>
    <t>1652.300</t>
  </si>
  <si>
    <t>205-1</t>
  </si>
  <si>
    <t>软土地基处理</t>
  </si>
  <si>
    <t>本页小计   人民币</t>
  </si>
  <si>
    <t>第 3 页</t>
  </si>
  <si>
    <t>205-1-2</t>
  </si>
  <si>
    <t>软基垫层</t>
  </si>
  <si>
    <t>205-1-2-1</t>
  </si>
  <si>
    <t>砂、砂砾垫层</t>
  </si>
  <si>
    <t>125.800</t>
  </si>
  <si>
    <t>205-1-15</t>
  </si>
  <si>
    <t>土工格栅</t>
  </si>
  <si>
    <t>205-1-15-1</t>
  </si>
  <si>
    <t>单向格栅</t>
  </si>
  <si>
    <t>5294.300</t>
  </si>
  <si>
    <t>205-1-15-2</t>
  </si>
  <si>
    <t>双向格栅</t>
  </si>
  <si>
    <t>17490.200</t>
  </si>
  <si>
    <t>205-1-25</t>
  </si>
  <si>
    <t>基底处理</t>
  </si>
  <si>
    <t>1681.400</t>
  </si>
  <si>
    <t>206-1</t>
  </si>
  <si>
    <t>整修路拱</t>
  </si>
  <si>
    <t>km</t>
  </si>
  <si>
    <t>10.286</t>
  </si>
  <si>
    <t>206-2</t>
  </si>
  <si>
    <t>整修边坡</t>
  </si>
  <si>
    <t>207-1</t>
  </si>
  <si>
    <t>边沟</t>
  </si>
  <si>
    <t>207-1-5</t>
  </si>
  <si>
    <t>现浇混凝土边沟</t>
  </si>
  <si>
    <t>207-1-5-4</t>
  </si>
  <si>
    <t>C20现浇混凝土</t>
  </si>
  <si>
    <t>4904.000</t>
  </si>
  <si>
    <t>207-2</t>
  </si>
  <si>
    <t>排水沟</t>
  </si>
  <si>
    <t>207-2-4</t>
  </si>
  <si>
    <t>现浇混凝土排水沟</t>
  </si>
  <si>
    <t>207-2-4-4</t>
  </si>
  <si>
    <t>4164.600</t>
  </si>
  <si>
    <t>207-3</t>
  </si>
  <si>
    <t>截水沟</t>
  </si>
  <si>
    <t>207-3-4</t>
  </si>
  <si>
    <t>现浇混凝土截水沟</t>
  </si>
  <si>
    <t>207-3-4-4</t>
  </si>
  <si>
    <t>531.200</t>
  </si>
  <si>
    <t>207-4</t>
  </si>
  <si>
    <t>急流槽或跌水</t>
  </si>
  <si>
    <t>207-4-3</t>
  </si>
  <si>
    <t>混凝土预制块急流槽</t>
  </si>
  <si>
    <t>207-4-3-4</t>
  </si>
  <si>
    <t>C20混凝土预制块</t>
  </si>
  <si>
    <t>383.800</t>
  </si>
  <si>
    <t>207-4-4</t>
  </si>
  <si>
    <t>现浇混凝土急流槽</t>
  </si>
  <si>
    <t>207-4-4-4</t>
  </si>
  <si>
    <t>5.050</t>
  </si>
  <si>
    <t>207-5</t>
  </si>
  <si>
    <t>路基盲（渗）沟</t>
  </si>
  <si>
    <t>207-5-1</t>
  </si>
  <si>
    <t>碎石料盲（渗）沟</t>
  </si>
  <si>
    <t>49.370</t>
  </si>
  <si>
    <t>207-5-3</t>
  </si>
  <si>
    <t>碎石盲（渗）沟</t>
  </si>
  <si>
    <t>160.000</t>
  </si>
  <si>
    <t>207-9</t>
  </si>
  <si>
    <t>边沟、排水沟盖板</t>
  </si>
  <si>
    <t>207-9-1</t>
  </si>
  <si>
    <t>盖板钢筋</t>
  </si>
  <si>
    <t>kg</t>
  </si>
  <si>
    <t>31532.200</t>
  </si>
  <si>
    <t>207-9-6</t>
  </si>
  <si>
    <t>盖板C30混凝土</t>
  </si>
  <si>
    <t>321.100</t>
  </si>
  <si>
    <t>207-10</t>
  </si>
  <si>
    <t>路基排水管</t>
  </si>
  <si>
    <t>207-10-2</t>
  </si>
  <si>
    <t>硬式透水管</t>
  </si>
  <si>
    <t>207-10-2-1</t>
  </si>
  <si>
    <t>φ50mm以内PVC排水管</t>
  </si>
  <si>
    <t>1859.620</t>
  </si>
  <si>
    <t>207-10-2-2</t>
  </si>
  <si>
    <t>φ50-100mmPVC排水管</t>
  </si>
  <si>
    <t>15.500</t>
  </si>
  <si>
    <t>207-10-2-3</t>
  </si>
  <si>
    <t>φ150mm硬式透水管</t>
  </si>
  <si>
    <t>200.000</t>
  </si>
  <si>
    <t>207-10-3</t>
  </si>
  <si>
    <t>塑料软式透水管</t>
  </si>
  <si>
    <t>207-10-3-3</t>
  </si>
  <si>
    <t>φ150mm软式透水管</t>
  </si>
  <si>
    <t>128.700</t>
  </si>
  <si>
    <t>207-10-4</t>
  </si>
  <si>
    <t>PE排水管</t>
  </si>
  <si>
    <t>207-10-4-20</t>
  </si>
  <si>
    <t>φ1000mmPE排水管</t>
  </si>
  <si>
    <t>92.000</t>
  </si>
  <si>
    <t>207-13</t>
  </si>
  <si>
    <t>跌水井</t>
  </si>
  <si>
    <t>16.000</t>
  </si>
  <si>
    <t>207-17</t>
  </si>
  <si>
    <t>斜孔排水</t>
  </si>
  <si>
    <t>第 4 页</t>
  </si>
  <si>
    <t>207-17-2</t>
  </si>
  <si>
    <t>φ120mmPVC管</t>
  </si>
  <si>
    <t>147.000</t>
  </si>
  <si>
    <t>208-1</t>
  </si>
  <si>
    <t>植物护坡</t>
  </si>
  <si>
    <t>208-1-1</t>
  </si>
  <si>
    <t>喷播草灌护坡</t>
  </si>
  <si>
    <t>18446.800</t>
  </si>
  <si>
    <t>208-1-4</t>
  </si>
  <si>
    <t>铺（植）草皮</t>
  </si>
  <si>
    <t>46823.800</t>
  </si>
  <si>
    <t>208-1-7</t>
  </si>
  <si>
    <t>CF网植草护坡</t>
  </si>
  <si>
    <t>63397.500</t>
  </si>
  <si>
    <t>208-4</t>
  </si>
  <si>
    <t>混凝土护坡</t>
  </si>
  <si>
    <t>208-4-3</t>
  </si>
  <si>
    <t>C20混凝土护坡</t>
  </si>
  <si>
    <t>208-4-3-4</t>
  </si>
  <si>
    <t>预制六棱砖护坡</t>
  </si>
  <si>
    <t>98.000</t>
  </si>
  <si>
    <t>208-4-4</t>
  </si>
  <si>
    <t>C25混凝土护坡</t>
  </si>
  <si>
    <t>208-4-4-1</t>
  </si>
  <si>
    <t>预制空心砖护坡</t>
  </si>
  <si>
    <t>6.500</t>
  </si>
  <si>
    <t>208-8</t>
  </si>
  <si>
    <t>粘性土（利用弃运土方）</t>
  </si>
  <si>
    <t>24.000</t>
  </si>
  <si>
    <t>209</t>
  </si>
  <si>
    <t>挡土墙</t>
  </si>
  <si>
    <t>209-1</t>
  </si>
  <si>
    <t>砌体挡土墙</t>
  </si>
  <si>
    <t>209-1-1</t>
  </si>
  <si>
    <t>浆砌片（块）石挡墙</t>
  </si>
  <si>
    <t>4605.000</t>
  </si>
  <si>
    <t>209-3</t>
  </si>
  <si>
    <t>混凝土挡土墙</t>
  </si>
  <si>
    <t>209-3-1</t>
  </si>
  <si>
    <t>挡墙混凝土</t>
  </si>
  <si>
    <t>209-3-1-6</t>
  </si>
  <si>
    <t>C20混凝土</t>
  </si>
  <si>
    <t>7425.400</t>
  </si>
  <si>
    <t>209-4</t>
  </si>
  <si>
    <t>挡土墙基础垫层</t>
  </si>
  <si>
    <t>209-4-2</t>
  </si>
  <si>
    <t>挡土墙基础碎石垫层</t>
  </si>
  <si>
    <t>1533.900</t>
  </si>
  <si>
    <t>209-4-3</t>
  </si>
  <si>
    <t>挡土墙基础C20混凝土垫层</t>
  </si>
  <si>
    <t>1495.900</t>
  </si>
  <si>
    <t>210-1</t>
  </si>
  <si>
    <t>锚杆挡土墙</t>
  </si>
  <si>
    <t>210-1-3</t>
  </si>
  <si>
    <t>锚杆</t>
  </si>
  <si>
    <t>1647.200</t>
  </si>
  <si>
    <t>213-3</t>
  </si>
  <si>
    <t>213-3-1</t>
  </si>
  <si>
    <t>普通钢筋锚杆</t>
  </si>
  <si>
    <t>213-3-1-1</t>
  </si>
  <si>
    <t>φ70mm以内普通钢筋锚杆</t>
  </si>
  <si>
    <t>2697.000</t>
  </si>
  <si>
    <t>213-5</t>
  </si>
  <si>
    <t>框架梁、地梁、锚墩混凝土</t>
  </si>
  <si>
    <t>213-5-3</t>
  </si>
  <si>
    <t>C25混凝土</t>
  </si>
  <si>
    <t>77.000</t>
  </si>
  <si>
    <t>213-6</t>
  </si>
  <si>
    <t>混凝土钢筋</t>
  </si>
  <si>
    <t>213-6-1</t>
  </si>
  <si>
    <t>普通钢筋</t>
  </si>
  <si>
    <t>9852.000</t>
  </si>
  <si>
    <t>清单  第 200 章合计   人民币</t>
  </si>
  <si>
    <t>第 5 页</t>
  </si>
  <si>
    <t>300章  路面</t>
  </si>
  <si>
    <t>302-1</t>
  </si>
  <si>
    <t>垫层</t>
  </si>
  <si>
    <t>302-1-1</t>
  </si>
  <si>
    <t>碎石垫层（利用旧沥青路面铣刨弃料）</t>
  </si>
  <si>
    <t>302-1-1-1</t>
  </si>
  <si>
    <t>厚150mm以内</t>
  </si>
  <si>
    <t>14331.800</t>
  </si>
  <si>
    <t>304</t>
  </si>
  <si>
    <t>水泥稳定土底基层、基层</t>
  </si>
  <si>
    <t>304-1</t>
  </si>
  <si>
    <t>304-1-3</t>
  </si>
  <si>
    <t>5%水泥含量稳定土底基层、基层</t>
  </si>
  <si>
    <t>304-1-3-2</t>
  </si>
  <si>
    <t>厚180mm</t>
  </si>
  <si>
    <t>95756.400</t>
  </si>
  <si>
    <t>307</t>
  </si>
  <si>
    <t>沥青稳定碎石基层（ATB）、水泥混凝土基层</t>
  </si>
  <si>
    <t>307-2</t>
  </si>
  <si>
    <t>C20贫水泥混凝土基层</t>
  </si>
  <si>
    <t>307-2-5</t>
  </si>
  <si>
    <t>厚150mm贫水泥混凝土基层</t>
  </si>
  <si>
    <t>10723.000</t>
  </si>
  <si>
    <t>307-4</t>
  </si>
  <si>
    <t>C35水泥混凝土基层</t>
  </si>
  <si>
    <t>307-4-13</t>
  </si>
  <si>
    <t>厚230mm水泥混凝土基层</t>
  </si>
  <si>
    <t>307-4-26</t>
  </si>
  <si>
    <t>厚360mm水泥混凝土基层</t>
  </si>
  <si>
    <t>39.000</t>
  </si>
  <si>
    <t>308-1</t>
  </si>
  <si>
    <t>透层</t>
  </si>
  <si>
    <t>308-1-1</t>
  </si>
  <si>
    <t>透层（普通）</t>
  </si>
  <si>
    <t>45756.000</t>
  </si>
  <si>
    <t>308-2</t>
  </si>
  <si>
    <t>黏层</t>
  </si>
  <si>
    <t>308-2-2</t>
  </si>
  <si>
    <t>改性乳化沥青粘层</t>
  </si>
  <si>
    <t>78747.000</t>
  </si>
  <si>
    <t>308-2-3</t>
  </si>
  <si>
    <t>改性沥青防水粘结层</t>
  </si>
  <si>
    <t>309-2</t>
  </si>
  <si>
    <t>中粒式沥青混凝土</t>
  </si>
  <si>
    <t>309-2-3</t>
  </si>
  <si>
    <t>厚25mm中粒式沥青混凝土</t>
  </si>
  <si>
    <t>22337.000</t>
  </si>
  <si>
    <t>309-2-6</t>
  </si>
  <si>
    <t>厚50-60mm中粒式沥青混凝土</t>
  </si>
  <si>
    <t>64682.000</t>
  </si>
  <si>
    <t>310-2</t>
  </si>
  <si>
    <t>封层</t>
  </si>
  <si>
    <t>310-2-1</t>
  </si>
  <si>
    <t>沥青表处封层</t>
  </si>
  <si>
    <t>310-8</t>
  </si>
  <si>
    <t>石渣面层（利用弃运石方）</t>
  </si>
  <si>
    <t>310-8-5-2</t>
  </si>
  <si>
    <t>厚150mm</t>
  </si>
  <si>
    <t>693.000</t>
  </si>
  <si>
    <t>311-1</t>
  </si>
  <si>
    <t>细粒式改性沥青混合料</t>
  </si>
  <si>
    <t>311-1-3</t>
  </si>
  <si>
    <t>厚20-30mm</t>
  </si>
  <si>
    <t>311-1-3-1</t>
  </si>
  <si>
    <t>厚25mm细粒式改性沥青混凝土</t>
  </si>
  <si>
    <t>13198.000</t>
  </si>
  <si>
    <t>311-1-4</t>
  </si>
  <si>
    <t>厚30-40mm</t>
  </si>
  <si>
    <t>311-1-4-1</t>
  </si>
  <si>
    <t>厚40mm细粒式改性沥青混凝土</t>
  </si>
  <si>
    <t>312-1</t>
  </si>
  <si>
    <t>C40普通水泥混凝土面板</t>
  </si>
  <si>
    <t>312-1-7</t>
  </si>
  <si>
    <t>厚250mm面板</t>
  </si>
  <si>
    <t>1852.000</t>
  </si>
  <si>
    <t>312-2</t>
  </si>
  <si>
    <t>混凝土路面钢筋</t>
  </si>
  <si>
    <t>312-2-4</t>
  </si>
  <si>
    <t>HRB400</t>
  </si>
  <si>
    <t>441.056</t>
  </si>
  <si>
    <t>313-1</t>
  </si>
  <si>
    <t>培土路肩</t>
  </si>
  <si>
    <t>2453.020</t>
  </si>
  <si>
    <t>313-6</t>
  </si>
  <si>
    <t>混凝土路缘石</t>
  </si>
  <si>
    <t>313-6-1</t>
  </si>
  <si>
    <t>预制块混凝土路缘石</t>
  </si>
  <si>
    <t>313-6-1-3</t>
  </si>
  <si>
    <t>155.340</t>
  </si>
  <si>
    <t>314-6-4</t>
  </si>
  <si>
    <t>土工布（膜）</t>
  </si>
  <si>
    <t>804.000</t>
  </si>
  <si>
    <t>314-8</t>
  </si>
  <si>
    <t>路肩盲沟</t>
  </si>
  <si>
    <t>314-8-2</t>
  </si>
  <si>
    <t>碎石路肩盲沟</t>
  </si>
  <si>
    <t>139.371</t>
  </si>
  <si>
    <t>316-2</t>
  </si>
  <si>
    <t>玻璃纤维格栅</t>
  </si>
  <si>
    <t>120.900</t>
  </si>
  <si>
    <t>清单  第 300 章合计   人民币</t>
  </si>
  <si>
    <t>第 6 页</t>
  </si>
  <si>
    <t>400章  桥梁、涵洞工程</t>
  </si>
  <si>
    <t>403-1</t>
  </si>
  <si>
    <t>基础钢筋（包括灌注桩、承台、支撑梁、基础系梁、沉桩、沉井等）</t>
  </si>
  <si>
    <t>403-1-1</t>
  </si>
  <si>
    <t>光圆钢筋（HPB235、HPB300）</t>
  </si>
  <si>
    <t>4177.400</t>
  </si>
  <si>
    <t>403-1-2</t>
  </si>
  <si>
    <t>带肋钢筋（HRB335、HRB400）</t>
  </si>
  <si>
    <t>30662.000</t>
  </si>
  <si>
    <t>403-2</t>
  </si>
  <si>
    <t>下部结构钢筋（包括墩柱、台身、盖梁、墩间系梁、耳背墙等）</t>
  </si>
  <si>
    <t>403-2-1</t>
  </si>
  <si>
    <t>462.000</t>
  </si>
  <si>
    <t>403-2-2</t>
  </si>
  <si>
    <t>21941.000</t>
  </si>
  <si>
    <t>403-3</t>
  </si>
  <si>
    <t>上部结构钢筋（包括现浇、预制梁板、整体化层、桥面连续、绞缝、桥面铺装等）</t>
  </si>
  <si>
    <t>403-3-2</t>
  </si>
  <si>
    <t>27625.000</t>
  </si>
  <si>
    <t>403-4</t>
  </si>
  <si>
    <t>附属结构钢筋（包括缘石、人行道、防撞墙、栏杆、护栏、桥头搭板、枕梁、抗震挡块、支座垫石等）</t>
  </si>
  <si>
    <t>403-4-2</t>
  </si>
  <si>
    <t>17976.700</t>
  </si>
  <si>
    <t>404-1</t>
  </si>
  <si>
    <t>干处挖土方</t>
  </si>
  <si>
    <t>485.500</t>
  </si>
  <si>
    <t>405-1</t>
  </si>
  <si>
    <t>陆上钻孔灌注桩</t>
  </si>
  <si>
    <t>405-1-1</t>
  </si>
  <si>
    <t>孔深60m以内的陆上钻孔灌注桩</t>
  </si>
  <si>
    <t>405-1-1-3</t>
  </si>
  <si>
    <t>桩径120cm</t>
  </si>
  <si>
    <t>298.000</t>
  </si>
  <si>
    <t>410-1</t>
  </si>
  <si>
    <t>混凝土基础（包括支撑梁、桩基承台、基础系梁，但不包括桩基和沉井）</t>
  </si>
  <si>
    <t>410-1-2</t>
  </si>
  <si>
    <t>8.400</t>
  </si>
  <si>
    <t>410-1-4</t>
  </si>
  <si>
    <t>C30混凝土</t>
  </si>
  <si>
    <t>82.100</t>
  </si>
  <si>
    <t>410-2</t>
  </si>
  <si>
    <t>混凝土下部结构（包括墩柱、台身、盖梁、墩间系梁、耳背墙等）</t>
  </si>
  <si>
    <t>410-2-5</t>
  </si>
  <si>
    <t>C35混凝土</t>
  </si>
  <si>
    <t>139.000</t>
  </si>
  <si>
    <t>410-5</t>
  </si>
  <si>
    <t>上部结构现浇整体化混凝土</t>
  </si>
  <si>
    <t>410-5-5</t>
  </si>
  <si>
    <t>C40混凝土</t>
  </si>
  <si>
    <t>120.100</t>
  </si>
  <si>
    <t>410-5-7</t>
  </si>
  <si>
    <t>C50混凝土</t>
  </si>
  <si>
    <t>7.800</t>
  </si>
  <si>
    <t>410-6</t>
  </si>
  <si>
    <t>现浇混凝土附属结构</t>
  </si>
  <si>
    <t>410-6-4</t>
  </si>
  <si>
    <t>25.700</t>
  </si>
  <si>
    <t>410-6-5</t>
  </si>
  <si>
    <t>0.600</t>
  </si>
  <si>
    <t>410-6-6</t>
  </si>
  <si>
    <t>43.700</t>
  </si>
  <si>
    <t>410-6-8</t>
  </si>
  <si>
    <t>2.300</t>
  </si>
  <si>
    <t>411-10</t>
  </si>
  <si>
    <t>预制安装预应力混凝土上部结构</t>
  </si>
  <si>
    <t>411-10-5</t>
  </si>
  <si>
    <t>安装预应力混凝土上部结构（含外购、运输、安装）</t>
  </si>
  <si>
    <t>411-10-5-6</t>
  </si>
  <si>
    <t>预应力混凝土工字梁</t>
  </si>
  <si>
    <t>163.300</t>
  </si>
  <si>
    <t>415-1</t>
  </si>
  <si>
    <t>沥青混凝土桥面铺装</t>
  </si>
  <si>
    <t>415-1-2</t>
  </si>
  <si>
    <t>改性沥青混凝土桥面铺装</t>
  </si>
  <si>
    <t>415-1-2-4</t>
  </si>
  <si>
    <t>厚40mm改性沥青混凝土</t>
  </si>
  <si>
    <t>735.000</t>
  </si>
  <si>
    <t>第 7 页</t>
  </si>
  <si>
    <t>415-3</t>
  </si>
  <si>
    <t>桥面防水层</t>
  </si>
  <si>
    <t>415-3-4</t>
  </si>
  <si>
    <t>无机分子防水涂料</t>
  </si>
  <si>
    <t>651.000</t>
  </si>
  <si>
    <t>416-1</t>
  </si>
  <si>
    <t>矩形板式橡胶支座</t>
  </si>
  <si>
    <t>416-1-2</t>
  </si>
  <si>
    <t>矩形板式橡胶支座（按个分型号计）</t>
  </si>
  <si>
    <t>416-1-2-1</t>
  </si>
  <si>
    <t>GBZJ200×300×52型矩形板式橡胶支座</t>
  </si>
  <si>
    <t>个</t>
  </si>
  <si>
    <t>50.000</t>
  </si>
  <si>
    <t>417-2</t>
  </si>
  <si>
    <t>模数式伸缩装置</t>
  </si>
  <si>
    <t>417-2-1</t>
  </si>
  <si>
    <t>伸缩量80mm以内</t>
  </si>
  <si>
    <t>21.000</t>
  </si>
  <si>
    <t>418-1</t>
  </si>
  <si>
    <t>排水管</t>
  </si>
  <si>
    <t>418-1-2</t>
  </si>
  <si>
    <t>PVC-U管</t>
  </si>
  <si>
    <t>418-1-2-2</t>
  </si>
  <si>
    <t>直径φ100mmPVC-U管</t>
  </si>
  <si>
    <t>12.400</t>
  </si>
  <si>
    <t>418-1-2-3</t>
  </si>
  <si>
    <t>直径φ110mmPVC-U管</t>
  </si>
  <si>
    <t>19.000</t>
  </si>
  <si>
    <t>419</t>
  </si>
  <si>
    <t>钢板桩支护</t>
  </si>
  <si>
    <t>27400.000</t>
  </si>
  <si>
    <t>422-1</t>
  </si>
  <si>
    <t>涵基开挖</t>
  </si>
  <si>
    <t>3053.000</t>
  </si>
  <si>
    <t>422-2</t>
  </si>
  <si>
    <t>涵洞基础垫层</t>
  </si>
  <si>
    <t>422-2-2</t>
  </si>
  <si>
    <t>碎石垫层</t>
  </si>
  <si>
    <t>337.700</t>
  </si>
  <si>
    <t>422-2-3</t>
  </si>
  <si>
    <t>片石垫层</t>
  </si>
  <si>
    <t>74.000</t>
  </si>
  <si>
    <t>422-3</t>
  </si>
  <si>
    <t>涵管、涵身混凝土基础</t>
  </si>
  <si>
    <t>422-3-2</t>
  </si>
  <si>
    <t>191.900</t>
  </si>
  <si>
    <t>422-3-4</t>
  </si>
  <si>
    <t>128.800</t>
  </si>
  <si>
    <t>422-5</t>
  </si>
  <si>
    <t>基础钢筋</t>
  </si>
  <si>
    <t>10838.600</t>
  </si>
  <si>
    <t>422-6</t>
  </si>
  <si>
    <t>涵洞洞口基础</t>
  </si>
  <si>
    <t>422-6-1</t>
  </si>
  <si>
    <t>洞口混凝土基础</t>
  </si>
  <si>
    <t>422-6-1-3</t>
  </si>
  <si>
    <t>67.800</t>
  </si>
  <si>
    <t>422-7</t>
  </si>
  <si>
    <t>涵洞洞口墙身</t>
  </si>
  <si>
    <t>422-7-1</t>
  </si>
  <si>
    <t>洞口混凝土墙身</t>
  </si>
  <si>
    <t>422-7-1-3</t>
  </si>
  <si>
    <t>65.900</t>
  </si>
  <si>
    <t>422-8</t>
  </si>
  <si>
    <t>涵洞洞口、洞内铺砌及截水墙</t>
  </si>
  <si>
    <t>422-8-1</t>
  </si>
  <si>
    <t>混凝土铺砌及截水墙</t>
  </si>
  <si>
    <t>422-8-1-3</t>
  </si>
  <si>
    <t>17.300</t>
  </si>
  <si>
    <t>422-8-1-4</t>
  </si>
  <si>
    <t>C20片石混凝土</t>
  </si>
  <si>
    <t>86.200</t>
  </si>
  <si>
    <t>422-9</t>
  </si>
  <si>
    <t>预制安装运输混凝土圆管</t>
  </si>
  <si>
    <t>422-9-4</t>
  </si>
  <si>
    <t>预制、运输、安装混凝土圆管</t>
  </si>
  <si>
    <t>422-9-4-1</t>
  </si>
  <si>
    <t>钢筋</t>
  </si>
  <si>
    <t>5011.000</t>
  </si>
  <si>
    <t>422-9-4-7</t>
  </si>
  <si>
    <t>49.100</t>
  </si>
  <si>
    <t>422-10</t>
  </si>
  <si>
    <t>盖板涵涵身</t>
  </si>
  <si>
    <t>422-10-1</t>
  </si>
  <si>
    <t>混凝土涵身</t>
  </si>
  <si>
    <t>422-10-1-5</t>
  </si>
  <si>
    <t>152.600</t>
  </si>
  <si>
    <t>422-11</t>
  </si>
  <si>
    <t>盖板涵盖板</t>
  </si>
  <si>
    <t>422-11-2</t>
  </si>
  <si>
    <t>预制安装混凝土盖板</t>
  </si>
  <si>
    <t>第 8 页</t>
  </si>
  <si>
    <t>422-11-2-4</t>
  </si>
  <si>
    <t>预制、安装、运输盖板</t>
  </si>
  <si>
    <t>422-11-2-4-1</t>
  </si>
  <si>
    <t>14975.000</t>
  </si>
  <si>
    <t>422-11-2-4-6</t>
  </si>
  <si>
    <t>55.300</t>
  </si>
  <si>
    <t>422-13</t>
  </si>
  <si>
    <t>台帽、帽石、护栏基座</t>
  </si>
  <si>
    <t>422-13-1</t>
  </si>
  <si>
    <t>台帽、帽石、护栏基座混凝土</t>
  </si>
  <si>
    <t>422-13-1-2</t>
  </si>
  <si>
    <t>4.200</t>
  </si>
  <si>
    <t>422-17</t>
  </si>
  <si>
    <t>涵洞清淤</t>
  </si>
  <si>
    <t>62.900</t>
  </si>
  <si>
    <t>清单  第 400 章合计   人民币</t>
  </si>
  <si>
    <t>第 9 页</t>
  </si>
  <si>
    <t>600章  交通安全设施</t>
  </si>
  <si>
    <t>602-1</t>
  </si>
  <si>
    <t>混凝土护栏</t>
  </si>
  <si>
    <t>602-1-1</t>
  </si>
  <si>
    <t>现浇混凝土护栏</t>
  </si>
  <si>
    <t>602-1-1-1</t>
  </si>
  <si>
    <t>护栏现浇混凝土钢筋</t>
  </si>
  <si>
    <t>90783.050</t>
  </si>
  <si>
    <t>602-1-1-4</t>
  </si>
  <si>
    <t>C30现浇混凝土</t>
  </si>
  <si>
    <t>1759.380</t>
  </si>
  <si>
    <t>602-2</t>
  </si>
  <si>
    <t>单面波形梁钢护栏</t>
  </si>
  <si>
    <t>602-2-1</t>
  </si>
  <si>
    <t>路侧单面波形梁钢护栏</t>
  </si>
  <si>
    <t>602-2-1-11</t>
  </si>
  <si>
    <t>Gr-B-2E</t>
  </si>
  <si>
    <t>464.000</t>
  </si>
  <si>
    <t>602-2-1-12</t>
  </si>
  <si>
    <t>Gr-B-1E</t>
  </si>
  <si>
    <t>260.000</t>
  </si>
  <si>
    <t>602-2-1-13</t>
  </si>
  <si>
    <t>Gr-B-2C</t>
  </si>
  <si>
    <t>184.000</t>
  </si>
  <si>
    <t>602-6</t>
  </si>
  <si>
    <t>波形梁钢护栏起、终端头</t>
  </si>
  <si>
    <t>602-6-1</t>
  </si>
  <si>
    <t>分设型圆头式端头</t>
  </si>
  <si>
    <t>14.000</t>
  </si>
  <si>
    <t>604-1</t>
  </si>
  <si>
    <t>单柱式交通标志</t>
  </si>
  <si>
    <t>604-1-1</t>
  </si>
  <si>
    <t>△700mm</t>
  </si>
  <si>
    <t>51.000</t>
  </si>
  <si>
    <t>604-1-2</t>
  </si>
  <si>
    <t>八边形(D＝800mm)</t>
  </si>
  <si>
    <t>15.000</t>
  </si>
  <si>
    <t>604-1-3</t>
  </si>
  <si>
    <t>2□400×600mm</t>
  </si>
  <si>
    <t>55.000</t>
  </si>
  <si>
    <t>604-1-4</t>
  </si>
  <si>
    <t>□600×600mm</t>
  </si>
  <si>
    <t>4.000</t>
  </si>
  <si>
    <t>604-1-5</t>
  </si>
  <si>
    <t>○600mm</t>
  </si>
  <si>
    <t>604-1-6</t>
  </si>
  <si>
    <t>2○600mm</t>
  </si>
  <si>
    <t>6.000</t>
  </si>
  <si>
    <t>604-1-7</t>
  </si>
  <si>
    <t>2△700+□600×300mm</t>
  </si>
  <si>
    <t>2.000</t>
  </si>
  <si>
    <t>604-1-8</t>
  </si>
  <si>
    <t>○600+2△700mm</t>
  </si>
  <si>
    <t>604-1-9</t>
  </si>
  <si>
    <t>2△700mm</t>
  </si>
  <si>
    <t>604-1-10</t>
  </si>
  <si>
    <t>△700+□600×300mm</t>
  </si>
  <si>
    <t>3.000</t>
  </si>
  <si>
    <t>604-1-11</t>
  </si>
  <si>
    <t>△700+□1100×300mm</t>
  </si>
  <si>
    <t>30.000</t>
  </si>
  <si>
    <t>604-1-12</t>
  </si>
  <si>
    <t>○600+△700mm</t>
  </si>
  <si>
    <t>5.000</t>
  </si>
  <si>
    <t>604-1-13</t>
  </si>
  <si>
    <t>□340×530mm</t>
  </si>
  <si>
    <t>604-8</t>
  </si>
  <si>
    <t>里程标</t>
  </si>
  <si>
    <t>604-8-1</t>
  </si>
  <si>
    <t>里程标（路基段）</t>
  </si>
  <si>
    <t>604-9</t>
  </si>
  <si>
    <t>公路界碑</t>
  </si>
  <si>
    <t>212.000</t>
  </si>
  <si>
    <t>604-10</t>
  </si>
  <si>
    <t>百米标</t>
  </si>
  <si>
    <t>604-10-4</t>
  </si>
  <si>
    <t>104.000</t>
  </si>
  <si>
    <t>604-12</t>
  </si>
  <si>
    <t>示警桩</t>
  </si>
  <si>
    <t>220.000</t>
  </si>
  <si>
    <t>604-14</t>
  </si>
  <si>
    <t>公路建筑控制区标桩</t>
  </si>
  <si>
    <t>42.000</t>
  </si>
  <si>
    <t>605-1</t>
  </si>
  <si>
    <t>热熔型涂料路面标线</t>
  </si>
  <si>
    <t>605-1-2</t>
  </si>
  <si>
    <t>反光型</t>
  </si>
  <si>
    <t>4050.850</t>
  </si>
  <si>
    <t>605-1-4</t>
  </si>
  <si>
    <t>振动</t>
  </si>
  <si>
    <t>823.500</t>
  </si>
  <si>
    <t>605-7</t>
  </si>
  <si>
    <t>突起路标</t>
  </si>
  <si>
    <t>605-7-3</t>
  </si>
  <si>
    <t>太阳能反光突起路标</t>
  </si>
  <si>
    <t>210.000</t>
  </si>
  <si>
    <t>605-8</t>
  </si>
  <si>
    <t>轮廓标</t>
  </si>
  <si>
    <t>605-8-1</t>
  </si>
  <si>
    <t>柱式轮廓标</t>
  </si>
  <si>
    <t>903.000</t>
  </si>
  <si>
    <t>第 10 页</t>
  </si>
  <si>
    <t>605-8-2</t>
  </si>
  <si>
    <t>附着式轮廓标</t>
  </si>
  <si>
    <t>389.000</t>
  </si>
  <si>
    <t>605-9</t>
  </si>
  <si>
    <t>立面标记</t>
  </si>
  <si>
    <t>605-9-1</t>
  </si>
  <si>
    <t>反光立面标记</t>
  </si>
  <si>
    <t>525.000</t>
  </si>
  <si>
    <t>605-11</t>
  </si>
  <si>
    <t>道口标柱（柱顶带黄闪灯）</t>
  </si>
  <si>
    <t>605-13</t>
  </si>
  <si>
    <t>凸面镜</t>
  </si>
  <si>
    <t>33.000</t>
  </si>
  <si>
    <t>605-14</t>
  </si>
  <si>
    <t>太阳能黄闪灯</t>
  </si>
  <si>
    <t>清单  第 600 章合计   人民币</t>
  </si>
  <si>
    <t>第 11 页</t>
  </si>
  <si>
    <t>700章  绿化及环境保护设施</t>
  </si>
  <si>
    <t>704-1</t>
  </si>
  <si>
    <t>人工种植乔木</t>
  </si>
  <si>
    <t>704-1-7</t>
  </si>
  <si>
    <t>胸径5cm～7cm以内乔木</t>
  </si>
  <si>
    <t>704-1-11-1</t>
  </si>
  <si>
    <t>阴香</t>
  </si>
  <si>
    <t>棵</t>
  </si>
  <si>
    <t>294.000</t>
  </si>
  <si>
    <t>704-2</t>
  </si>
  <si>
    <t>人工种植灌木</t>
  </si>
  <si>
    <t>704-2-3</t>
  </si>
  <si>
    <t>冠幅80～120cm以内</t>
  </si>
  <si>
    <t>704-2-3-1</t>
  </si>
  <si>
    <t>九里香</t>
  </si>
  <si>
    <t>株</t>
  </si>
  <si>
    <t>1464.000</t>
  </si>
  <si>
    <t>705-1</t>
  </si>
  <si>
    <t>弃土场压实处理</t>
  </si>
  <si>
    <t>705-2</t>
  </si>
  <si>
    <t>余方接收范围区压实处理</t>
  </si>
  <si>
    <t>清单  第 700 章合计   人民币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</si>
</sst>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color indexed="8"/>
      <name val="宋体"/>
      <charset val="134"/>
    </font>
    <font>
      <sz val="12"/>
      <color indexed="8"/>
      <name val="smartSimSun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Arial Narrow"/>
      <charset val="134"/>
    </font>
    <font>
      <b/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28"/>
      <color indexed="8"/>
      <name val="宋体"/>
      <charset val="134"/>
    </font>
    <font>
      <b/>
      <sz val="16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7" applyNumberFormat="0" applyAlignment="0" applyProtection="0">
      <alignment vertical="center"/>
    </xf>
    <xf numFmtId="0" fontId="23" fillId="4" borderId="28" applyNumberFormat="0" applyAlignment="0" applyProtection="0">
      <alignment vertical="center"/>
    </xf>
    <xf numFmtId="0" fontId="24" fillId="4" borderId="27" applyNumberFormat="0" applyAlignment="0" applyProtection="0">
      <alignment vertical="center"/>
    </xf>
    <xf numFmtId="0" fontId="25" fillId="5" borderId="29" applyNumberFormat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91">
    <xf numFmtId="0" fontId="0" fillId="0" borderId="0" xfId="0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 shrinkToFit="1"/>
    </xf>
    <xf numFmtId="0" fontId="3" fillId="0" borderId="0" xfId="0" applyFont="1" applyAlignment="1" applyProtection="1">
      <alignment horizontal="right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left" shrinkToFit="1"/>
    </xf>
    <xf numFmtId="0" fontId="3" fillId="0" borderId="3" xfId="0" applyFont="1" applyBorder="1" applyAlignment="1" applyProtection="1">
      <alignment horizontal="left" shrinkToFit="1"/>
    </xf>
    <xf numFmtId="0" fontId="3" fillId="0" borderId="3" xfId="0" applyFont="1" applyBorder="1" applyAlignment="1" applyProtection="1">
      <alignment horizontal="center" shrinkToFit="1"/>
    </xf>
    <xf numFmtId="0" fontId="3" fillId="0" borderId="3" xfId="0" applyFont="1" applyBorder="1" applyAlignment="1" applyProtection="1">
      <alignment horizontal="right" shrinkToFit="1"/>
    </xf>
    <xf numFmtId="176" fontId="3" fillId="0" borderId="3" xfId="0" applyNumberFormat="1" applyFont="1" applyBorder="1" applyAlignment="1" applyProtection="1">
      <alignment horizontal="right" shrinkToFit="1"/>
    </xf>
    <xf numFmtId="176" fontId="3" fillId="0" borderId="3" xfId="0" applyNumberFormat="1" applyFont="1" applyBorder="1" applyAlignment="1" applyProtection="1">
      <alignment horizontal="right" shrinkToFit="1"/>
      <protection locked="0"/>
    </xf>
    <xf numFmtId="0" fontId="3" fillId="0" borderId="4" xfId="0" applyFont="1" applyBorder="1" applyAlignment="1" applyProtection="1">
      <alignment horizontal="left" shrinkToFit="1"/>
    </xf>
    <xf numFmtId="0" fontId="3" fillId="0" borderId="5" xfId="0" applyFont="1" applyBorder="1" applyAlignment="1" applyProtection="1">
      <alignment horizontal="left" shrinkToFit="1"/>
    </xf>
    <xf numFmtId="0" fontId="3" fillId="0" borderId="6" xfId="0" applyFont="1" applyBorder="1" applyAlignment="1" applyProtection="1">
      <alignment horizontal="left" shrinkToFit="1"/>
    </xf>
    <xf numFmtId="0" fontId="3" fillId="0" borderId="6" xfId="0" applyFont="1" applyBorder="1" applyAlignment="1" applyProtection="1">
      <alignment horizontal="center" shrinkToFit="1"/>
    </xf>
    <xf numFmtId="0" fontId="3" fillId="0" borderId="6" xfId="0" applyFont="1" applyBorder="1" applyAlignment="1" applyProtection="1">
      <alignment horizontal="right" shrinkToFit="1"/>
    </xf>
    <xf numFmtId="176" fontId="3" fillId="0" borderId="7" xfId="0" applyNumberFormat="1" applyFont="1" applyBorder="1" applyAlignment="1" applyProtection="1">
      <alignment horizontal="right" shrinkToFit="1"/>
      <protection locked="0"/>
    </xf>
    <xf numFmtId="176" fontId="3" fillId="0" borderId="6" xfId="0" applyNumberFormat="1" applyFont="1" applyBorder="1" applyAlignment="1" applyProtection="1">
      <alignment horizontal="right" shrinkToFit="1"/>
      <protection locked="0"/>
    </xf>
    <xf numFmtId="0" fontId="3" fillId="0" borderId="7" xfId="0" applyFont="1" applyBorder="1" applyAlignment="1" applyProtection="1">
      <alignment horizontal="right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right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shrinkToFit="1"/>
    </xf>
    <xf numFmtId="0" fontId="3" fillId="0" borderId="10" xfId="0" applyFont="1" applyBorder="1" applyAlignment="1" applyProtection="1">
      <alignment horizontal="center" shrinkToFit="1"/>
    </xf>
    <xf numFmtId="0" fontId="3" fillId="0" borderId="10" xfId="0" applyFont="1" applyBorder="1" applyAlignment="1" applyProtection="1">
      <alignment horizontal="right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left" shrinkToFit="1"/>
    </xf>
    <xf numFmtId="0" fontId="3" fillId="0" borderId="14" xfId="0" applyFont="1" applyBorder="1" applyAlignment="1" applyProtection="1">
      <alignment horizontal="left" shrinkToFit="1"/>
    </xf>
    <xf numFmtId="0" fontId="3" fillId="0" borderId="14" xfId="0" applyFont="1" applyBorder="1" applyAlignment="1" applyProtection="1">
      <alignment horizontal="center" shrinkToFit="1"/>
    </xf>
    <xf numFmtId="0" fontId="3" fillId="0" borderId="14" xfId="0" applyFont="1" applyBorder="1" applyAlignment="1" applyProtection="1">
      <alignment horizontal="right" shrinkToFit="1"/>
    </xf>
    <xf numFmtId="176" fontId="3" fillId="0" borderId="14" xfId="0" applyNumberFormat="1" applyFont="1" applyBorder="1" applyAlignment="1" applyProtection="1">
      <alignment horizontal="right" shrinkToFit="1"/>
      <protection locked="0"/>
    </xf>
    <xf numFmtId="0" fontId="3" fillId="0" borderId="12" xfId="0" applyFont="1" applyBorder="1" applyAlignment="1" applyProtection="1">
      <alignment horizontal="left" shrinkToFit="1"/>
    </xf>
    <xf numFmtId="0" fontId="3" fillId="0" borderId="7" xfId="0" applyFont="1" applyBorder="1" applyAlignment="1" applyProtection="1">
      <alignment horizontal="left" shrinkToFit="1"/>
    </xf>
    <xf numFmtId="0" fontId="3" fillId="0" borderId="7" xfId="0" applyFont="1" applyBorder="1" applyAlignment="1" applyProtection="1">
      <alignment horizontal="center" shrinkToFit="1"/>
    </xf>
    <xf numFmtId="176" fontId="3" fillId="0" borderId="10" xfId="0" applyNumberFormat="1" applyFont="1" applyBorder="1" applyAlignment="1" applyProtection="1">
      <alignment horizontal="right" shrinkToFit="1"/>
      <protection locked="0"/>
    </xf>
    <xf numFmtId="0" fontId="3" fillId="0" borderId="6" xfId="0" applyFont="1" applyBorder="1" applyAlignment="1" applyProtection="1">
      <alignment horizontal="right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176" fontId="3" fillId="0" borderId="6" xfId="0" applyNumberFormat="1" applyFont="1" applyBorder="1" applyAlignment="1" applyProtection="1">
      <alignment horizontal="right" shrinkToFit="1"/>
    </xf>
    <xf numFmtId="0" fontId="3" fillId="0" borderId="5" xfId="0" applyFont="1" applyBorder="1" applyAlignment="1" applyProtection="1">
      <alignment horizontal="left" wrapText="1" shrinkToFit="1"/>
    </xf>
    <xf numFmtId="176" fontId="3" fillId="0" borderId="7" xfId="0" applyNumberFormat="1" applyFont="1" applyBorder="1" applyAlignment="1" applyProtection="1">
      <alignment horizontal="right" shrinkToFit="1"/>
    </xf>
    <xf numFmtId="0" fontId="3" fillId="0" borderId="6" xfId="0" applyFont="1" applyBorder="1" applyAlignment="1" applyProtection="1">
      <alignment horizontal="left" wrapText="1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right"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1" fillId="0" borderId="5" xfId="0" applyFont="1" applyBorder="1" applyAlignment="1" applyProtection="1">
      <alignment horizontal="center" vertical="center" shrinkToFit="1"/>
    </xf>
    <xf numFmtId="0" fontId="1" fillId="0" borderId="6" xfId="0" applyFont="1" applyBorder="1" applyAlignment="1" applyProtection="1">
      <alignment horizontal="center" vertical="center" shrinkToFit="1"/>
    </xf>
    <xf numFmtId="0" fontId="1" fillId="0" borderId="7" xfId="0" applyFont="1" applyBorder="1" applyAlignment="1" applyProtection="1">
      <alignment horizontal="center" vertical="center" shrinkToFit="1"/>
    </xf>
    <xf numFmtId="0" fontId="1" fillId="0" borderId="13" xfId="0" applyFont="1" applyBorder="1" applyAlignment="1" applyProtection="1">
      <alignment horizontal="center" vertical="center" shrinkToFit="1"/>
    </xf>
    <xf numFmtId="0" fontId="1" fillId="0" borderId="14" xfId="0" applyFont="1" applyBorder="1" applyAlignment="1" applyProtection="1">
      <alignment horizontal="center" vertical="center" shrinkToFit="1"/>
    </xf>
    <xf numFmtId="0" fontId="1" fillId="0" borderId="16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right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shrinkToFit="1"/>
    </xf>
    <xf numFmtId="0" fontId="5" fillId="0" borderId="0" xfId="0" applyFont="1" applyAlignment="1" applyProtection="1">
      <alignment horizontal="left" vertical="center" shrinkToFit="1"/>
    </xf>
    <xf numFmtId="0" fontId="5" fillId="0" borderId="19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shrinkToFit="1"/>
    </xf>
    <xf numFmtId="0" fontId="5" fillId="0" borderId="21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right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shrinkToFit="1"/>
    </xf>
    <xf numFmtId="0" fontId="6" fillId="0" borderId="0" xfId="0" applyFont="1" applyProtection="1">
      <alignment vertical="center"/>
    </xf>
    <xf numFmtId="0" fontId="5" fillId="0" borderId="22" xfId="0" applyFont="1" applyBorder="1" applyAlignment="1" applyProtection="1">
      <alignment horizontal="center" vertical="center" shrinkToFit="1"/>
    </xf>
    <xf numFmtId="0" fontId="5" fillId="0" borderId="23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right" vertical="center" shrinkToFit="1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34"/>
  <sheetViews>
    <sheetView zoomScale="90" zoomScaleNormal="90" workbookViewId="0">
      <selection activeCell="F28" sqref="F28"/>
    </sheetView>
  </sheetViews>
  <sheetFormatPr defaultColWidth="9" defaultRowHeight="14.25"/>
  <cols>
    <col min="1" max="16384" width="9" style="80"/>
  </cols>
  <sheetData>
    <row r="3" s="80" customFormat="1" ht="25.5" spans="1:9">
      <c r="A3" s="81" t="s">
        <v>0</v>
      </c>
      <c r="B3" s="81"/>
      <c r="C3" s="81"/>
      <c r="D3" s="81"/>
      <c r="E3" s="81"/>
      <c r="F3" s="81"/>
      <c r="G3" s="81"/>
      <c r="H3" s="81"/>
      <c r="I3" s="81"/>
    </row>
    <row r="7" s="80" customFormat="1" ht="45" customHeight="1" spans="1:9">
      <c r="A7" s="82" t="s">
        <v>1</v>
      </c>
      <c r="B7" s="82"/>
      <c r="C7" s="82"/>
      <c r="D7" s="82"/>
      <c r="E7" s="82"/>
      <c r="F7" s="82"/>
      <c r="G7" s="82"/>
      <c r="H7" s="82"/>
      <c r="I7" s="82"/>
    </row>
    <row r="14" s="80" customFormat="1" ht="60" customHeight="1" spans="1:9">
      <c r="A14" s="83" t="s">
        <v>2</v>
      </c>
      <c r="B14" s="83"/>
      <c r="C14" s="83"/>
      <c r="D14" s="83"/>
      <c r="E14" s="83"/>
      <c r="F14" s="83"/>
      <c r="G14" s="83"/>
      <c r="H14" s="83"/>
      <c r="I14" s="83"/>
    </row>
    <row r="15" s="80" customFormat="1" ht="26" customHeight="1" spans="1:9">
      <c r="A15" s="82" t="s">
        <v>3</v>
      </c>
      <c r="B15" s="82"/>
      <c r="C15" s="82"/>
      <c r="D15" s="82"/>
      <c r="E15" s="82"/>
      <c r="F15" s="82"/>
      <c r="G15" s="82"/>
      <c r="H15" s="82"/>
      <c r="I15" s="82"/>
    </row>
    <row r="30" s="80" customFormat="1" ht="20.25" spans="2:9">
      <c r="B30" s="84" t="s">
        <v>4</v>
      </c>
      <c r="C30" s="85"/>
      <c r="D30" s="85"/>
      <c r="E30" s="85"/>
      <c r="F30" s="85"/>
      <c r="G30" s="85"/>
      <c r="H30" s="84" t="s">
        <v>5</v>
      </c>
      <c r="I30" s="84"/>
    </row>
    <row r="31" s="80" customFormat="1" ht="20.25" spans="2:3">
      <c r="B31" s="85"/>
      <c r="C31" s="85"/>
    </row>
    <row r="32" s="80" customFormat="1" ht="20.25" customHeight="1" spans="2:9">
      <c r="B32" s="86" t="s">
        <v>6</v>
      </c>
      <c r="C32" s="87"/>
      <c r="D32" s="87"/>
      <c r="E32" s="87"/>
      <c r="F32" s="87"/>
      <c r="G32" s="87"/>
      <c r="H32" s="85" t="s">
        <v>7</v>
      </c>
      <c r="I32" s="85"/>
    </row>
    <row r="33" s="80" customFormat="1" ht="20.25" customHeight="1" spans="2:7">
      <c r="B33" s="88"/>
      <c r="C33" s="89"/>
      <c r="D33" s="89"/>
      <c r="E33" s="89"/>
      <c r="F33" s="89"/>
      <c r="G33" s="89"/>
    </row>
    <row r="34" s="80" customFormat="1" ht="20.25" spans="2:7">
      <c r="B34" s="90" t="s">
        <v>8</v>
      </c>
      <c r="C34" s="82"/>
      <c r="D34" s="82"/>
      <c r="E34" s="82"/>
      <c r="F34" s="82"/>
      <c r="G34" s="82"/>
    </row>
  </sheetData>
  <mergeCells count="9">
    <mergeCell ref="A3:I3"/>
    <mergeCell ref="A7:I7"/>
    <mergeCell ref="A14:I14"/>
    <mergeCell ref="A15:I15"/>
    <mergeCell ref="B30:G30"/>
    <mergeCell ref="H30:I30"/>
    <mergeCell ref="B32:G32"/>
    <mergeCell ref="H32:I32"/>
    <mergeCell ref="B34:G3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D20" sqref="D20"/>
    </sheetView>
  </sheetViews>
  <sheetFormatPr defaultColWidth="9" defaultRowHeight="14.25" outlineLevelCol="5"/>
  <cols>
    <col min="1" max="1" width="12.25" style="60" customWidth="1"/>
    <col min="2" max="2" width="10.25" style="60" customWidth="1"/>
    <col min="3" max="3" width="16.25" style="60" customWidth="1"/>
    <col min="4" max="4" width="28.5" style="60" customWidth="1"/>
    <col min="5" max="5" width="12.25" style="60" customWidth="1"/>
    <col min="6" max="6" width="20" style="60" customWidth="1"/>
    <col min="7" max="16384" width="9" style="60"/>
  </cols>
  <sheetData>
    <row r="1" s="60" customFormat="1" ht="32.95" customHeight="1" spans="1:5">
      <c r="A1" s="61" t="s">
        <v>9</v>
      </c>
      <c r="B1" s="61"/>
      <c r="C1" s="61"/>
      <c r="D1" s="61"/>
      <c r="E1" s="61"/>
    </row>
    <row r="2" s="60" customFormat="1" ht="16.1" customHeight="1" spans="1:5">
      <c r="A2" s="62" t="s">
        <v>10</v>
      </c>
      <c r="B2" s="62"/>
      <c r="C2" s="62"/>
      <c r="D2" s="62" t="s">
        <v>11</v>
      </c>
      <c r="E2" s="62"/>
    </row>
    <row r="3" s="60" customFormat="1" ht="16.85" customHeight="1" spans="1:5">
      <c r="A3" s="62" t="s">
        <v>12</v>
      </c>
      <c r="B3" s="62"/>
      <c r="C3" s="62"/>
      <c r="E3" s="62" t="s">
        <v>13</v>
      </c>
    </row>
    <row r="4" s="60" customFormat="1" ht="27.85" customHeight="1" spans="1:5">
      <c r="A4" s="63" t="s">
        <v>14</v>
      </c>
      <c r="B4" s="64" t="s">
        <v>15</v>
      </c>
      <c r="C4" s="64" t="s">
        <v>16</v>
      </c>
      <c r="D4" s="64"/>
      <c r="E4" s="65" t="s">
        <v>17</v>
      </c>
    </row>
    <row r="5" s="60" customFormat="1" ht="27.85" customHeight="1" spans="1:5">
      <c r="A5" s="66" t="s">
        <v>18</v>
      </c>
      <c r="B5" s="67" t="s">
        <v>19</v>
      </c>
      <c r="C5" s="67" t="s">
        <v>20</v>
      </c>
      <c r="D5" s="67"/>
      <c r="E5" s="68">
        <f>'工程量清单-一级子目工程量清单表'!C45</f>
        <v>0</v>
      </c>
    </row>
    <row r="6" s="60" customFormat="1" ht="28.55" customHeight="1" spans="1:5">
      <c r="A6" s="66" t="s">
        <v>21</v>
      </c>
      <c r="B6" s="67" t="s">
        <v>22</v>
      </c>
      <c r="C6" s="67" t="s">
        <v>23</v>
      </c>
      <c r="D6" s="67"/>
      <c r="E6" s="68">
        <f>'工程量清单-一级子目工程量清单表'!C182</f>
        <v>0</v>
      </c>
    </row>
    <row r="7" s="60" customFormat="1" ht="27.85" customHeight="1" spans="1:5">
      <c r="A7" s="66" t="s">
        <v>24</v>
      </c>
      <c r="B7" s="67" t="s">
        <v>25</v>
      </c>
      <c r="C7" s="67" t="s">
        <v>26</v>
      </c>
      <c r="D7" s="67"/>
      <c r="E7" s="68">
        <f>'工程量清单-一级子目工程量清单表'!C231</f>
        <v>0</v>
      </c>
    </row>
    <row r="8" s="60" customFormat="1" ht="27.85" customHeight="1" spans="1:5">
      <c r="A8" s="66" t="s">
        <v>27</v>
      </c>
      <c r="B8" s="67" t="s">
        <v>28</v>
      </c>
      <c r="C8" s="67" t="s">
        <v>29</v>
      </c>
      <c r="D8" s="67"/>
      <c r="E8" s="68">
        <f>'工程量清单-一级子目工程量清单表'!C361</f>
        <v>0</v>
      </c>
    </row>
    <row r="9" s="60" customFormat="1" ht="28.55" customHeight="1" spans="1:5">
      <c r="A9" s="66" t="s">
        <v>30</v>
      </c>
      <c r="B9" s="67" t="s">
        <v>31</v>
      </c>
      <c r="C9" s="67" t="s">
        <v>32</v>
      </c>
      <c r="D9" s="67"/>
      <c r="E9" s="68">
        <v>0</v>
      </c>
    </row>
    <row r="10" s="60" customFormat="1" ht="27.85" customHeight="1" spans="1:5">
      <c r="A10" s="66" t="s">
        <v>33</v>
      </c>
      <c r="B10" s="67" t="s">
        <v>34</v>
      </c>
      <c r="C10" s="67" t="s">
        <v>35</v>
      </c>
      <c r="D10" s="67"/>
      <c r="E10" s="68">
        <f>'工程量清单-一级子目工程量清单表'!C452</f>
        <v>0</v>
      </c>
    </row>
    <row r="11" s="60" customFormat="1" ht="27.85" customHeight="1" spans="1:5">
      <c r="A11" s="66" t="s">
        <v>36</v>
      </c>
      <c r="B11" s="67" t="s">
        <v>37</v>
      </c>
      <c r="C11" s="67" t="s">
        <v>38</v>
      </c>
      <c r="D11" s="67"/>
      <c r="E11" s="68">
        <f>'工程量清单-一级子目工程量清单表'!C498</f>
        <v>0</v>
      </c>
    </row>
    <row r="12" s="60" customFormat="1" ht="28.55" customHeight="1" spans="1:5">
      <c r="A12" s="66" t="s">
        <v>39</v>
      </c>
      <c r="B12" s="67" t="s">
        <v>40</v>
      </c>
      <c r="C12" s="67" t="s">
        <v>41</v>
      </c>
      <c r="D12" s="67"/>
      <c r="E12" s="68">
        <v>0</v>
      </c>
    </row>
    <row r="13" s="60" customFormat="1" ht="27.85" customHeight="1" spans="1:5">
      <c r="A13" s="66" t="s">
        <v>42</v>
      </c>
      <c r="B13" s="67" t="s">
        <v>43</v>
      </c>
      <c r="C13" s="67" t="s">
        <v>44</v>
      </c>
      <c r="D13" s="67"/>
      <c r="E13" s="68">
        <v>0</v>
      </c>
    </row>
    <row r="14" s="60" customFormat="1" ht="27.85" customHeight="1" spans="1:5">
      <c r="A14" s="66" t="s">
        <v>45</v>
      </c>
      <c r="B14" s="67" t="s">
        <v>46</v>
      </c>
      <c r="C14" s="67" t="s">
        <v>47</v>
      </c>
      <c r="D14" s="67"/>
      <c r="E14" s="68">
        <v>0</v>
      </c>
    </row>
    <row r="15" s="60" customFormat="1" ht="27.85" customHeight="1" spans="1:5">
      <c r="A15" s="66"/>
      <c r="B15" s="66" t="s">
        <v>48</v>
      </c>
      <c r="C15" s="67" t="s">
        <v>49</v>
      </c>
      <c r="D15" s="67"/>
      <c r="E15" s="68">
        <f>SUM(E5:E14)</f>
        <v>0</v>
      </c>
    </row>
    <row r="16" s="60" customFormat="1" ht="27.85" customHeight="1" spans="1:5">
      <c r="A16" s="66"/>
      <c r="B16" s="69" t="s">
        <v>50</v>
      </c>
      <c r="C16" s="67" t="s">
        <v>51</v>
      </c>
      <c r="D16" s="67"/>
      <c r="E16" s="68">
        <v>0</v>
      </c>
    </row>
    <row r="17" s="60" customFormat="1" ht="27.1" customHeight="1" spans="1:5">
      <c r="A17" s="66"/>
      <c r="B17" s="69" t="s">
        <v>52</v>
      </c>
      <c r="C17" s="70" t="s">
        <v>53</v>
      </c>
      <c r="D17" s="70"/>
      <c r="E17" s="68">
        <v>0</v>
      </c>
    </row>
    <row r="18" s="60" customFormat="1" ht="27.85" customHeight="1" spans="1:6">
      <c r="A18" s="66"/>
      <c r="B18" s="69" t="s">
        <v>54</v>
      </c>
      <c r="C18" s="71" t="s">
        <v>55</v>
      </c>
      <c r="D18" s="71"/>
      <c r="E18" s="68">
        <f>ROUND((E6+E7+E8+E9+E10+E11+E12+E13)*3%,0)</f>
        <v>0</v>
      </c>
      <c r="F18" s="72"/>
    </row>
    <row r="19" s="60" customFormat="1" ht="27.85" customHeight="1" spans="1:5">
      <c r="A19" s="73"/>
      <c r="B19" s="74" t="s">
        <v>56</v>
      </c>
      <c r="C19" s="75" t="s">
        <v>57</v>
      </c>
      <c r="D19" s="75"/>
      <c r="E19" s="76">
        <f>E15+E16+E18</f>
        <v>0</v>
      </c>
    </row>
    <row r="20" s="60" customFormat="1" ht="16.85" customHeight="1" spans="1:5">
      <c r="A20" s="77" t="s">
        <v>58</v>
      </c>
      <c r="B20" s="77"/>
      <c r="C20" s="77"/>
      <c r="D20" s="78" t="s">
        <v>59</v>
      </c>
      <c r="E20" s="79"/>
    </row>
    <row r="21" ht="217.55" customHeight="1"/>
  </sheetData>
  <sheetProtection password="9E5C" sheet="1" selectLockedCells="1" objects="1"/>
  <mergeCells count="21">
    <mergeCell ref="A1:E1"/>
    <mergeCell ref="A2:C2"/>
    <mergeCell ref="D2:E2"/>
    <mergeCell ref="A3:C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20:C2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9"/>
  <sheetViews>
    <sheetView tabSelected="1" zoomScale="90" zoomScaleNormal="90" topLeftCell="A442" workbookViewId="0">
      <selection activeCell="E462" sqref="E462"/>
    </sheetView>
  </sheetViews>
  <sheetFormatPr defaultColWidth="9" defaultRowHeight="14.25" outlineLevelCol="5"/>
  <cols>
    <col min="1" max="1" width="8.125" style="1" customWidth="1"/>
    <col min="2" max="2" width="35.8666666666667" style="1" customWidth="1"/>
    <col min="3" max="3" width="6.75" style="1" customWidth="1"/>
    <col min="4" max="4" width="9.875" style="1" customWidth="1"/>
    <col min="5" max="6" width="9.75" style="1" customWidth="1"/>
    <col min="7" max="7" width="20" style="1" customWidth="1"/>
    <col min="8" max="16384" width="9" style="1"/>
  </cols>
  <sheetData>
    <row r="1" s="1" customFormat="1" ht="32.95" customHeight="1" spans="1:6">
      <c r="A1" s="2" t="s">
        <v>60</v>
      </c>
      <c r="B1" s="2"/>
      <c r="C1" s="2"/>
      <c r="D1" s="2"/>
      <c r="E1" s="2"/>
      <c r="F1" s="2"/>
    </row>
    <row r="2" s="1" customFormat="1" ht="13.9" customHeight="1" spans="1:6">
      <c r="A2" s="3" t="s">
        <v>10</v>
      </c>
      <c r="B2" s="3"/>
      <c r="C2" s="3" t="s">
        <v>11</v>
      </c>
      <c r="D2" s="3"/>
      <c r="E2" s="3"/>
      <c r="F2" s="3"/>
    </row>
    <row r="3" s="1" customFormat="1" ht="13.9" customHeight="1" spans="1:6">
      <c r="A3" s="3" t="s">
        <v>61</v>
      </c>
      <c r="B3" s="3"/>
      <c r="C3" s="3" t="s">
        <v>62</v>
      </c>
      <c r="D3" s="3" t="s">
        <v>63</v>
      </c>
      <c r="E3" s="4" t="s">
        <v>64</v>
      </c>
      <c r="F3" s="4"/>
    </row>
    <row r="4" s="1" customFormat="1" ht="20.5" customHeight="1" spans="1:6">
      <c r="A4" s="5" t="s">
        <v>65</v>
      </c>
      <c r="B4" s="5"/>
      <c r="C4" s="5"/>
      <c r="D4" s="5"/>
      <c r="E4" s="5"/>
      <c r="F4" s="5"/>
    </row>
    <row r="5" s="1" customFormat="1" ht="21.25" customHeight="1" spans="1:6">
      <c r="A5" s="6" t="s">
        <v>66</v>
      </c>
      <c r="B5" s="7" t="s">
        <v>67</v>
      </c>
      <c r="C5" s="7" t="s">
        <v>68</v>
      </c>
      <c r="D5" s="7" t="s">
        <v>69</v>
      </c>
      <c r="E5" s="7" t="s">
        <v>70</v>
      </c>
      <c r="F5" s="7" t="s">
        <v>71</v>
      </c>
    </row>
    <row r="6" s="1" customFormat="1" ht="13.2" customHeight="1" spans="1:6">
      <c r="A6" s="8" t="s">
        <v>72</v>
      </c>
      <c r="B6" s="9" t="s">
        <v>73</v>
      </c>
      <c r="C6" s="10" t="s">
        <v>74</v>
      </c>
      <c r="D6" s="11" t="s">
        <v>75</v>
      </c>
      <c r="E6" s="12">
        <f>ROUND((SUM(F7:F17)+C182+C231+C361+C452+C498)*0.004,2)</f>
        <v>0</v>
      </c>
      <c r="F6" s="11">
        <f>ROUND(D6*E6,0)</f>
        <v>0</v>
      </c>
    </row>
    <row r="7" s="1" customFormat="1" ht="13.9" customHeight="1" spans="1:6">
      <c r="A7" s="8" t="s">
        <v>76</v>
      </c>
      <c r="B7" s="9" t="s">
        <v>77</v>
      </c>
      <c r="C7" s="10" t="s">
        <v>74</v>
      </c>
      <c r="D7" s="11" t="s">
        <v>75</v>
      </c>
      <c r="E7" s="12">
        <f>ROUND((SUM(F8:F17)+C182+C231+C361+C452+C498)*0.015,2)</f>
        <v>0</v>
      </c>
      <c r="F7" s="11">
        <f>ROUND(D7*E7,0)</f>
        <v>0</v>
      </c>
    </row>
    <row r="8" s="1" customFormat="1" ht="13.2" customHeight="1" spans="1:6">
      <c r="A8" s="8" t="s">
        <v>78</v>
      </c>
      <c r="B8" s="9" t="s">
        <v>79</v>
      </c>
      <c r="C8" s="10" t="s">
        <v>74</v>
      </c>
      <c r="D8" s="11" t="s">
        <v>75</v>
      </c>
      <c r="E8" s="13"/>
      <c r="F8" s="11">
        <f>ROUND(D8*E8,0)</f>
        <v>0</v>
      </c>
    </row>
    <row r="9" s="1" customFormat="1" ht="13.2" customHeight="1" spans="1:6">
      <c r="A9" s="14" t="s">
        <v>80</v>
      </c>
      <c r="B9" s="9" t="s">
        <v>81</v>
      </c>
      <c r="C9" s="10" t="s">
        <v>74</v>
      </c>
      <c r="D9" s="11" t="s">
        <v>75</v>
      </c>
      <c r="E9" s="13"/>
      <c r="F9" s="11">
        <f>ROUND(D9*E9,0)</f>
        <v>0</v>
      </c>
    </row>
    <row r="10" s="1" customFormat="1" ht="13.9" customHeight="1" spans="1:6">
      <c r="A10" s="15" t="s">
        <v>82</v>
      </c>
      <c r="B10" s="16" t="s">
        <v>83</v>
      </c>
      <c r="C10" s="17" t="s">
        <v>74</v>
      </c>
      <c r="D10" s="11" t="s">
        <v>75</v>
      </c>
      <c r="E10" s="13"/>
      <c r="F10" s="11">
        <f>ROUND(D10*E10,0)</f>
        <v>0</v>
      </c>
    </row>
    <row r="11" s="1" customFormat="1" ht="13.2" customHeight="1" spans="1:6">
      <c r="A11" s="15" t="s">
        <v>84</v>
      </c>
      <c r="B11" s="16" t="s">
        <v>85</v>
      </c>
      <c r="C11" s="17"/>
      <c r="D11" s="18"/>
      <c r="E11" s="19"/>
      <c r="F11" s="11"/>
    </row>
    <row r="12" s="1" customFormat="1" ht="13.9" customHeight="1" spans="1:6">
      <c r="A12" s="15" t="s">
        <v>86</v>
      </c>
      <c r="B12" s="16" t="s">
        <v>87</v>
      </c>
      <c r="C12" s="17" t="s">
        <v>74</v>
      </c>
      <c r="D12" s="18" t="s">
        <v>75</v>
      </c>
      <c r="E12" s="20"/>
      <c r="F12" s="11">
        <f t="shared" ref="F11:F17" si="0">ROUND(D12*E12,0)</f>
        <v>0</v>
      </c>
    </row>
    <row r="13" s="1" customFormat="1" ht="13.2" customHeight="1" spans="1:6">
      <c r="A13" s="15" t="s">
        <v>88</v>
      </c>
      <c r="B13" s="16" t="s">
        <v>89</v>
      </c>
      <c r="C13" s="17" t="s">
        <v>74</v>
      </c>
      <c r="D13" s="18" t="s">
        <v>75</v>
      </c>
      <c r="E13" s="20"/>
      <c r="F13" s="11">
        <f t="shared" si="0"/>
        <v>0</v>
      </c>
    </row>
    <row r="14" s="1" customFormat="1" ht="13.2" customHeight="1" spans="1:6">
      <c r="A14" s="15" t="s">
        <v>90</v>
      </c>
      <c r="B14" s="16" t="s">
        <v>91</v>
      </c>
      <c r="C14" s="17" t="s">
        <v>74</v>
      </c>
      <c r="D14" s="18" t="s">
        <v>75</v>
      </c>
      <c r="E14" s="20"/>
      <c r="F14" s="11">
        <f t="shared" si="0"/>
        <v>0</v>
      </c>
    </row>
    <row r="15" s="1" customFormat="1" ht="13.9" customHeight="1" spans="1:6">
      <c r="A15" s="15" t="s">
        <v>92</v>
      </c>
      <c r="B15" s="16" t="s">
        <v>93</v>
      </c>
      <c r="C15" s="17"/>
      <c r="D15" s="18"/>
      <c r="E15" s="20"/>
      <c r="F15" s="11"/>
    </row>
    <row r="16" s="1" customFormat="1" ht="13.2" customHeight="1" spans="1:6">
      <c r="A16" s="15" t="s">
        <v>94</v>
      </c>
      <c r="B16" s="16" t="s">
        <v>95</v>
      </c>
      <c r="C16" s="17" t="s">
        <v>74</v>
      </c>
      <c r="D16" s="18" t="s">
        <v>75</v>
      </c>
      <c r="E16" s="20"/>
      <c r="F16" s="11">
        <f t="shared" si="0"/>
        <v>0</v>
      </c>
    </row>
    <row r="17" s="1" customFormat="1" ht="13.2" customHeight="1" spans="1:6">
      <c r="A17" s="15" t="s">
        <v>96</v>
      </c>
      <c r="B17" s="16" t="s">
        <v>97</v>
      </c>
      <c r="C17" s="17" t="s">
        <v>74</v>
      </c>
      <c r="D17" s="18" t="s">
        <v>75</v>
      </c>
      <c r="E17" s="20"/>
      <c r="F17" s="11">
        <f t="shared" si="0"/>
        <v>0</v>
      </c>
    </row>
    <row r="18" s="1" customFormat="1" ht="13.9" customHeight="1" spans="1:6">
      <c r="A18" s="15"/>
      <c r="B18" s="16"/>
      <c r="C18" s="17"/>
      <c r="D18" s="18"/>
      <c r="E18" s="18"/>
      <c r="F18" s="21"/>
    </row>
    <row r="19" s="1" customFormat="1" ht="13.2" customHeight="1" spans="1:6">
      <c r="A19" s="15"/>
      <c r="B19" s="16"/>
      <c r="C19" s="17"/>
      <c r="D19" s="18"/>
      <c r="E19" s="18"/>
      <c r="F19" s="21"/>
    </row>
    <row r="20" s="1" customFormat="1" ht="13.9" customHeight="1" spans="1:6">
      <c r="A20" s="15"/>
      <c r="B20" s="16"/>
      <c r="C20" s="17"/>
      <c r="D20" s="18"/>
      <c r="E20" s="18"/>
      <c r="F20" s="21"/>
    </row>
    <row r="21" s="1" customFormat="1" ht="13.2" customHeight="1" spans="1:6">
      <c r="A21" s="15"/>
      <c r="B21" s="16"/>
      <c r="C21" s="17"/>
      <c r="D21" s="18"/>
      <c r="E21" s="18"/>
      <c r="F21" s="21"/>
    </row>
    <row r="22" s="1" customFormat="1" ht="13.2" customHeight="1" spans="1:6">
      <c r="A22" s="15"/>
      <c r="B22" s="16"/>
      <c r="C22" s="17"/>
      <c r="D22" s="18"/>
      <c r="E22" s="18"/>
      <c r="F22" s="21"/>
    </row>
    <row r="23" s="1" customFormat="1" ht="13.9" customHeight="1" spans="1:6">
      <c r="A23" s="15"/>
      <c r="B23" s="16"/>
      <c r="C23" s="17"/>
      <c r="D23" s="18"/>
      <c r="E23" s="18"/>
      <c r="F23" s="21"/>
    </row>
    <row r="24" s="1" customFormat="1" ht="13.2" customHeight="1" spans="1:6">
      <c r="A24" s="15"/>
      <c r="B24" s="16"/>
      <c r="C24" s="17"/>
      <c r="D24" s="18"/>
      <c r="E24" s="18"/>
      <c r="F24" s="21"/>
    </row>
    <row r="25" s="1" customFormat="1" ht="13.2" customHeight="1" spans="1:6">
      <c r="A25" s="15"/>
      <c r="B25" s="16"/>
      <c r="C25" s="17"/>
      <c r="D25" s="18"/>
      <c r="E25" s="18"/>
      <c r="F25" s="21"/>
    </row>
    <row r="26" s="1" customFormat="1" ht="13.9" customHeight="1" spans="1:6">
      <c r="A26" s="15"/>
      <c r="B26" s="16"/>
      <c r="C26" s="17"/>
      <c r="D26" s="18"/>
      <c r="E26" s="18"/>
      <c r="F26" s="21"/>
    </row>
    <row r="27" s="1" customFormat="1" ht="13.2" customHeight="1" spans="1:6">
      <c r="A27" s="15"/>
      <c r="B27" s="16"/>
      <c r="C27" s="17"/>
      <c r="D27" s="18"/>
      <c r="E27" s="18"/>
      <c r="F27" s="21"/>
    </row>
    <row r="28" s="1" customFormat="1" ht="13.2" customHeight="1" spans="1:6">
      <c r="A28" s="15"/>
      <c r="B28" s="16"/>
      <c r="C28" s="17"/>
      <c r="D28" s="18"/>
      <c r="E28" s="18"/>
      <c r="F28" s="21"/>
    </row>
    <row r="29" s="1" customFormat="1" ht="13.9" customHeight="1" spans="1:6">
      <c r="A29" s="15"/>
      <c r="B29" s="16"/>
      <c r="C29" s="17"/>
      <c r="D29" s="18"/>
      <c r="E29" s="18"/>
      <c r="F29" s="21"/>
    </row>
    <row r="30" s="1" customFormat="1" ht="13.2" customHeight="1" spans="1:6">
      <c r="A30" s="15"/>
      <c r="B30" s="16"/>
      <c r="C30" s="17"/>
      <c r="D30" s="18"/>
      <c r="E30" s="18"/>
      <c r="F30" s="21"/>
    </row>
    <row r="31" s="1" customFormat="1" ht="13.2" customHeight="1" spans="1:6">
      <c r="A31" s="15"/>
      <c r="B31" s="16"/>
      <c r="C31" s="17"/>
      <c r="D31" s="18"/>
      <c r="E31" s="18"/>
      <c r="F31" s="21"/>
    </row>
    <row r="32" s="1" customFormat="1" ht="13.9" customHeight="1" spans="1:6">
      <c r="A32" s="15"/>
      <c r="B32" s="16"/>
      <c r="C32" s="17"/>
      <c r="D32" s="18"/>
      <c r="E32" s="18"/>
      <c r="F32" s="21"/>
    </row>
    <row r="33" s="1" customFormat="1" ht="13.2" customHeight="1" spans="1:6">
      <c r="A33" s="15"/>
      <c r="B33" s="16"/>
      <c r="C33" s="17"/>
      <c r="D33" s="18"/>
      <c r="E33" s="18"/>
      <c r="F33" s="21"/>
    </row>
    <row r="34" s="1" customFormat="1" ht="13.9" customHeight="1" spans="1:6">
      <c r="A34" s="15"/>
      <c r="B34" s="16"/>
      <c r="C34" s="17"/>
      <c r="D34" s="18"/>
      <c r="E34" s="18"/>
      <c r="F34" s="21"/>
    </row>
    <row r="35" s="1" customFormat="1" ht="13.2" customHeight="1" spans="1:6">
      <c r="A35" s="15"/>
      <c r="B35" s="16"/>
      <c r="C35" s="17"/>
      <c r="D35" s="18"/>
      <c r="E35" s="18"/>
      <c r="F35" s="21"/>
    </row>
    <row r="36" s="1" customFormat="1" ht="13.2" customHeight="1" spans="1:6">
      <c r="A36" s="15"/>
      <c r="B36" s="16"/>
      <c r="C36" s="17"/>
      <c r="D36" s="18"/>
      <c r="E36" s="18"/>
      <c r="F36" s="21"/>
    </row>
    <row r="37" s="1" customFormat="1" ht="13.9" customHeight="1" spans="1:6">
      <c r="A37" s="15"/>
      <c r="B37" s="16"/>
      <c r="C37" s="17"/>
      <c r="D37" s="18"/>
      <c r="E37" s="18"/>
      <c r="F37" s="21"/>
    </row>
    <row r="38" s="1" customFormat="1" ht="13.2" customHeight="1" spans="1:6">
      <c r="A38" s="15"/>
      <c r="B38" s="16"/>
      <c r="C38" s="17"/>
      <c r="D38" s="18"/>
      <c r="E38" s="18"/>
      <c r="F38" s="21"/>
    </row>
    <row r="39" s="1" customFormat="1" ht="13.2" customHeight="1" spans="1:6">
      <c r="A39" s="15"/>
      <c r="B39" s="16"/>
      <c r="C39" s="17"/>
      <c r="D39" s="18"/>
      <c r="E39" s="18"/>
      <c r="F39" s="21"/>
    </row>
    <row r="40" s="1" customFormat="1" ht="13.9" customHeight="1" spans="1:6">
      <c r="A40" s="15"/>
      <c r="B40" s="16"/>
      <c r="C40" s="17"/>
      <c r="D40" s="18"/>
      <c r="E40" s="18"/>
      <c r="F40" s="21"/>
    </row>
    <row r="41" s="1" customFormat="1" ht="13.2" customHeight="1" spans="1:6">
      <c r="A41" s="15"/>
      <c r="B41" s="16"/>
      <c r="C41" s="17"/>
      <c r="D41" s="18"/>
      <c r="E41" s="18"/>
      <c r="F41" s="21"/>
    </row>
    <row r="42" s="1" customFormat="1" ht="13.9" customHeight="1" spans="1:6">
      <c r="A42" s="15"/>
      <c r="B42" s="16"/>
      <c r="C42" s="17"/>
      <c r="D42" s="18"/>
      <c r="E42" s="18"/>
      <c r="F42" s="21"/>
    </row>
    <row r="43" s="1" customFormat="1" ht="13.2" customHeight="1" spans="1:6">
      <c r="A43" s="15"/>
      <c r="B43" s="16"/>
      <c r="C43" s="17"/>
      <c r="D43" s="18"/>
      <c r="E43" s="18"/>
      <c r="F43" s="21"/>
    </row>
    <row r="44" s="1" customFormat="1" ht="13.2" customHeight="1" spans="1:6">
      <c r="A44" s="15"/>
      <c r="B44" s="16"/>
      <c r="C44" s="17"/>
      <c r="D44" s="18"/>
      <c r="E44" s="18"/>
      <c r="F44" s="21"/>
    </row>
    <row r="45" s="1" customFormat="1" ht="27.85" customHeight="1" spans="1:6">
      <c r="A45" s="22"/>
      <c r="B45" s="23" t="s">
        <v>98</v>
      </c>
      <c r="C45" s="24">
        <f>SUM(F6:F17)</f>
        <v>0</v>
      </c>
      <c r="D45" s="22"/>
      <c r="E45" s="22"/>
      <c r="F45" s="22"/>
    </row>
    <row r="46" s="1" customFormat="1" ht="16.1" customHeight="1" spans="1:6">
      <c r="A46" s="25" t="s">
        <v>99</v>
      </c>
      <c r="B46" s="25"/>
      <c r="C46" s="25"/>
      <c r="D46" s="25" t="s">
        <v>100</v>
      </c>
      <c r="E46" s="25"/>
      <c r="F46" s="25"/>
    </row>
    <row r="47" s="1" customFormat="1" ht="32.95" customHeight="1" spans="1:6">
      <c r="A47" s="2" t="s">
        <v>60</v>
      </c>
      <c r="B47" s="2"/>
      <c r="C47" s="2"/>
      <c r="D47" s="2"/>
      <c r="E47" s="2"/>
      <c r="F47" s="2"/>
    </row>
    <row r="48" s="1" customFormat="1" ht="13.9" customHeight="1" spans="1:6">
      <c r="A48" s="3" t="s">
        <v>101</v>
      </c>
      <c r="B48" s="3"/>
      <c r="C48" s="3" t="s">
        <v>11</v>
      </c>
      <c r="D48" s="3"/>
      <c r="E48" s="3"/>
      <c r="F48" s="3"/>
    </row>
    <row r="49" s="1" customFormat="1" ht="13.9" customHeight="1" spans="1:6">
      <c r="A49" s="3" t="s">
        <v>61</v>
      </c>
      <c r="B49" s="3"/>
      <c r="C49" s="3" t="s">
        <v>102</v>
      </c>
      <c r="D49" s="3" t="s">
        <v>63</v>
      </c>
      <c r="E49" s="4" t="s">
        <v>64</v>
      </c>
      <c r="F49" s="4"/>
    </row>
    <row r="50" s="1" customFormat="1" ht="20.5" customHeight="1" spans="1:6">
      <c r="A50" s="5" t="s">
        <v>103</v>
      </c>
      <c r="B50" s="5"/>
      <c r="C50" s="5"/>
      <c r="D50" s="5"/>
      <c r="E50" s="5"/>
      <c r="F50" s="5"/>
    </row>
    <row r="51" s="1" customFormat="1" ht="21.25" customHeight="1" spans="1:6">
      <c r="A51" s="6" t="s">
        <v>66</v>
      </c>
      <c r="B51" s="7" t="s">
        <v>67</v>
      </c>
      <c r="C51" s="7" t="s">
        <v>68</v>
      </c>
      <c r="D51" s="7" t="s">
        <v>69</v>
      </c>
      <c r="E51" s="7" t="s">
        <v>70</v>
      </c>
      <c r="F51" s="7" t="s">
        <v>71</v>
      </c>
    </row>
    <row r="52" s="1" customFormat="1" ht="13.2" customHeight="1" spans="1:6">
      <c r="A52" s="14" t="s">
        <v>104</v>
      </c>
      <c r="B52" s="26" t="s">
        <v>105</v>
      </c>
      <c r="C52" s="27"/>
      <c r="D52" s="28"/>
      <c r="E52" s="28"/>
      <c r="F52" s="11"/>
    </row>
    <row r="53" s="1" customFormat="1" ht="13.9" customHeight="1" spans="1:6">
      <c r="A53" s="15" t="s">
        <v>106</v>
      </c>
      <c r="B53" s="16" t="s">
        <v>107</v>
      </c>
      <c r="C53" s="17" t="s">
        <v>108</v>
      </c>
      <c r="D53" s="18" t="s">
        <v>109</v>
      </c>
      <c r="E53" s="20"/>
      <c r="F53" s="21">
        <f>ROUND(D53*E53,0)</f>
        <v>0</v>
      </c>
    </row>
    <row r="54" s="1" customFormat="1" ht="13.2" customHeight="1" spans="1:6">
      <c r="A54" s="15" t="s">
        <v>110</v>
      </c>
      <c r="B54" s="16" t="s">
        <v>111</v>
      </c>
      <c r="C54" s="17" t="s">
        <v>112</v>
      </c>
      <c r="D54" s="18" t="s">
        <v>113</v>
      </c>
      <c r="E54" s="20"/>
      <c r="F54" s="21">
        <f t="shared" ref="F54:F81" si="1">ROUND(D54*E54,0)</f>
        <v>0</v>
      </c>
    </row>
    <row r="55" s="1" customFormat="1" ht="13.2" customHeight="1" spans="1:6">
      <c r="A55" s="15" t="s">
        <v>114</v>
      </c>
      <c r="B55" s="16" t="s">
        <v>115</v>
      </c>
      <c r="C55" s="17"/>
      <c r="D55" s="18"/>
      <c r="E55" s="20"/>
      <c r="F55" s="21"/>
    </row>
    <row r="56" s="1" customFormat="1" ht="13.9" customHeight="1" spans="1:6">
      <c r="A56" s="15" t="s">
        <v>116</v>
      </c>
      <c r="B56" s="16" t="s">
        <v>117</v>
      </c>
      <c r="C56" s="17"/>
      <c r="D56" s="18"/>
      <c r="E56" s="20"/>
      <c r="F56" s="21"/>
    </row>
    <row r="57" s="1" customFormat="1" ht="13.2" customHeight="1" spans="1:6">
      <c r="A57" s="15" t="s">
        <v>118</v>
      </c>
      <c r="B57" s="16" t="s">
        <v>119</v>
      </c>
      <c r="C57" s="17" t="s">
        <v>108</v>
      </c>
      <c r="D57" s="18" t="s">
        <v>120</v>
      </c>
      <c r="E57" s="20"/>
      <c r="F57" s="21">
        <f t="shared" si="1"/>
        <v>0</v>
      </c>
    </row>
    <row r="58" s="1" customFormat="1" ht="13.9" customHeight="1" spans="1:6">
      <c r="A58" s="15" t="s">
        <v>121</v>
      </c>
      <c r="B58" s="16" t="s">
        <v>122</v>
      </c>
      <c r="C58" s="17"/>
      <c r="D58" s="18"/>
      <c r="E58" s="20"/>
      <c r="F58" s="21"/>
    </row>
    <row r="59" s="1" customFormat="1" ht="13.2" customHeight="1" spans="1:6">
      <c r="A59" s="15" t="s">
        <v>123</v>
      </c>
      <c r="B59" s="16" t="s">
        <v>124</v>
      </c>
      <c r="C59" s="17" t="s">
        <v>108</v>
      </c>
      <c r="D59" s="18" t="s">
        <v>125</v>
      </c>
      <c r="E59" s="20"/>
      <c r="F59" s="21">
        <f t="shared" si="1"/>
        <v>0</v>
      </c>
    </row>
    <row r="60" s="1" customFormat="1" ht="13.2" customHeight="1" spans="1:6">
      <c r="A60" s="15" t="s">
        <v>126</v>
      </c>
      <c r="B60" s="16" t="s">
        <v>127</v>
      </c>
      <c r="C60" s="17" t="s">
        <v>108</v>
      </c>
      <c r="D60" s="18" t="s">
        <v>128</v>
      </c>
      <c r="E60" s="20"/>
      <c r="F60" s="21">
        <f t="shared" si="1"/>
        <v>0</v>
      </c>
    </row>
    <row r="61" s="1" customFormat="1" ht="13.9" customHeight="1" spans="1:6">
      <c r="A61" s="15" t="s">
        <v>129</v>
      </c>
      <c r="B61" s="16" t="s">
        <v>130</v>
      </c>
      <c r="C61" s="17" t="s">
        <v>108</v>
      </c>
      <c r="D61" s="18" t="s">
        <v>125</v>
      </c>
      <c r="E61" s="20"/>
      <c r="F61" s="21">
        <f t="shared" si="1"/>
        <v>0</v>
      </c>
    </row>
    <row r="62" s="1" customFormat="1" ht="13.2" customHeight="1" spans="1:6">
      <c r="A62" s="15" t="s">
        <v>131</v>
      </c>
      <c r="B62" s="16" t="s">
        <v>132</v>
      </c>
      <c r="C62" s="17"/>
      <c r="D62" s="18"/>
      <c r="E62" s="20"/>
      <c r="F62" s="21"/>
    </row>
    <row r="63" s="1" customFormat="1" ht="13.2" customHeight="1" spans="1:6">
      <c r="A63" s="15" t="s">
        <v>133</v>
      </c>
      <c r="B63" s="16" t="s">
        <v>134</v>
      </c>
      <c r="C63" s="17" t="s">
        <v>108</v>
      </c>
      <c r="D63" s="18" t="s">
        <v>135</v>
      </c>
      <c r="E63" s="20"/>
      <c r="F63" s="21">
        <f t="shared" si="1"/>
        <v>0</v>
      </c>
    </row>
    <row r="64" s="1" customFormat="1" ht="13.9" customHeight="1" spans="1:6">
      <c r="A64" s="15" t="s">
        <v>136</v>
      </c>
      <c r="B64" s="16" t="s">
        <v>137</v>
      </c>
      <c r="C64" s="17" t="s">
        <v>108</v>
      </c>
      <c r="D64" s="18" t="s">
        <v>128</v>
      </c>
      <c r="E64" s="20"/>
      <c r="F64" s="21">
        <f t="shared" si="1"/>
        <v>0</v>
      </c>
    </row>
    <row r="65" s="1" customFormat="1" ht="13.2" customHeight="1" spans="1:6">
      <c r="A65" s="15" t="s">
        <v>138</v>
      </c>
      <c r="B65" s="16" t="s">
        <v>139</v>
      </c>
      <c r="C65" s="17" t="s">
        <v>108</v>
      </c>
      <c r="D65" s="18" t="s">
        <v>140</v>
      </c>
      <c r="E65" s="20"/>
      <c r="F65" s="21">
        <f t="shared" si="1"/>
        <v>0</v>
      </c>
    </row>
    <row r="66" s="1" customFormat="1" ht="13.9" customHeight="1" spans="1:6">
      <c r="A66" s="15" t="s">
        <v>141</v>
      </c>
      <c r="B66" s="16" t="s">
        <v>142</v>
      </c>
      <c r="C66" s="17" t="s">
        <v>108</v>
      </c>
      <c r="D66" s="18" t="s">
        <v>128</v>
      </c>
      <c r="E66" s="20"/>
      <c r="F66" s="21">
        <f t="shared" si="1"/>
        <v>0</v>
      </c>
    </row>
    <row r="67" s="1" customFormat="1" ht="13.2" customHeight="1" spans="1:6">
      <c r="A67" s="15" t="s">
        <v>143</v>
      </c>
      <c r="B67" s="16" t="s">
        <v>144</v>
      </c>
      <c r="C67" s="17"/>
      <c r="D67" s="18"/>
      <c r="E67" s="20"/>
      <c r="F67" s="21"/>
    </row>
    <row r="68" s="1" customFormat="1" ht="13.2" customHeight="1" spans="1:6">
      <c r="A68" s="15" t="s">
        <v>145</v>
      </c>
      <c r="B68" s="16" t="s">
        <v>146</v>
      </c>
      <c r="C68" s="17" t="s">
        <v>108</v>
      </c>
      <c r="D68" s="18" t="s">
        <v>128</v>
      </c>
      <c r="E68" s="20"/>
      <c r="F68" s="21">
        <f t="shared" si="1"/>
        <v>0</v>
      </c>
    </row>
    <row r="69" s="1" customFormat="1" ht="13.9" customHeight="1" spans="1:6">
      <c r="A69" s="15" t="s">
        <v>147</v>
      </c>
      <c r="B69" s="16" t="s">
        <v>148</v>
      </c>
      <c r="C69" s="17"/>
      <c r="D69" s="18"/>
      <c r="E69" s="20"/>
      <c r="F69" s="21"/>
    </row>
    <row r="70" s="1" customFormat="1" ht="13.2" customHeight="1" spans="1:6">
      <c r="A70" s="15" t="s">
        <v>149</v>
      </c>
      <c r="B70" s="16" t="s">
        <v>150</v>
      </c>
      <c r="C70" s="17" t="s">
        <v>112</v>
      </c>
      <c r="D70" s="18" t="s">
        <v>151</v>
      </c>
      <c r="E70" s="20"/>
      <c r="F70" s="21">
        <f t="shared" si="1"/>
        <v>0</v>
      </c>
    </row>
    <row r="71" s="1" customFormat="1" ht="13.2" customHeight="1" spans="1:6">
      <c r="A71" s="15" t="s">
        <v>152</v>
      </c>
      <c r="B71" s="16" t="s">
        <v>153</v>
      </c>
      <c r="C71" s="17" t="s">
        <v>154</v>
      </c>
      <c r="D71" s="18" t="s">
        <v>155</v>
      </c>
      <c r="E71" s="20"/>
      <c r="F71" s="21">
        <f t="shared" si="1"/>
        <v>0</v>
      </c>
    </row>
    <row r="72" s="1" customFormat="1" ht="13.9" customHeight="1" spans="1:6">
      <c r="A72" s="15" t="s">
        <v>156</v>
      </c>
      <c r="B72" s="16" t="s">
        <v>157</v>
      </c>
      <c r="C72" s="17" t="s">
        <v>158</v>
      </c>
      <c r="D72" s="18" t="s">
        <v>159</v>
      </c>
      <c r="E72" s="20"/>
      <c r="F72" s="21">
        <f t="shared" si="1"/>
        <v>0</v>
      </c>
    </row>
    <row r="73" s="1" customFormat="1" ht="13.2" customHeight="1" spans="1:6">
      <c r="A73" s="15" t="s">
        <v>160</v>
      </c>
      <c r="B73" s="16" t="s">
        <v>161</v>
      </c>
      <c r="C73" s="17" t="s">
        <v>162</v>
      </c>
      <c r="D73" s="18" t="s">
        <v>163</v>
      </c>
      <c r="E73" s="20"/>
      <c r="F73" s="21">
        <f t="shared" si="1"/>
        <v>0</v>
      </c>
    </row>
    <row r="74" s="1" customFormat="1" ht="13.2" customHeight="1" spans="1:6">
      <c r="A74" s="15" t="s">
        <v>164</v>
      </c>
      <c r="B74" s="16" t="s">
        <v>165</v>
      </c>
      <c r="C74" s="17" t="s">
        <v>162</v>
      </c>
      <c r="D74" s="18" t="s">
        <v>166</v>
      </c>
      <c r="E74" s="20"/>
      <c r="F74" s="21">
        <f t="shared" si="1"/>
        <v>0</v>
      </c>
    </row>
    <row r="75" s="1" customFormat="1" ht="13.9" customHeight="1" spans="1:6">
      <c r="A75" s="15" t="s">
        <v>167</v>
      </c>
      <c r="B75" s="16" t="s">
        <v>168</v>
      </c>
      <c r="C75" s="17"/>
      <c r="D75" s="18"/>
      <c r="E75" s="20"/>
      <c r="F75" s="21"/>
    </row>
    <row r="76" s="1" customFormat="1" ht="13.2" customHeight="1" spans="1:6">
      <c r="A76" s="15" t="s">
        <v>169</v>
      </c>
      <c r="B76" s="16" t="s">
        <v>170</v>
      </c>
      <c r="C76" s="17" t="s">
        <v>112</v>
      </c>
      <c r="D76" s="18" t="s">
        <v>171</v>
      </c>
      <c r="E76" s="20"/>
      <c r="F76" s="21">
        <f t="shared" si="1"/>
        <v>0</v>
      </c>
    </row>
    <row r="77" s="1" customFormat="1" ht="13.9" customHeight="1" spans="1:6">
      <c r="A77" s="15" t="s">
        <v>172</v>
      </c>
      <c r="B77" s="16" t="s">
        <v>173</v>
      </c>
      <c r="C77" s="17" t="s">
        <v>112</v>
      </c>
      <c r="D77" s="18" t="s">
        <v>174</v>
      </c>
      <c r="E77" s="20"/>
      <c r="F77" s="21">
        <f t="shared" si="1"/>
        <v>0</v>
      </c>
    </row>
    <row r="78" s="1" customFormat="1" ht="13.2" customHeight="1" spans="1:6">
      <c r="A78" s="15" t="s">
        <v>175</v>
      </c>
      <c r="B78" s="16" t="s">
        <v>176</v>
      </c>
      <c r="C78" s="17" t="s">
        <v>112</v>
      </c>
      <c r="D78" s="18" t="s">
        <v>177</v>
      </c>
      <c r="E78" s="20"/>
      <c r="F78" s="21">
        <f t="shared" si="1"/>
        <v>0</v>
      </c>
    </row>
    <row r="79" s="1" customFormat="1" ht="13.2" customHeight="1" spans="1:6">
      <c r="A79" s="15" t="s">
        <v>178</v>
      </c>
      <c r="B79" s="16" t="s">
        <v>179</v>
      </c>
      <c r="C79" s="17" t="s">
        <v>112</v>
      </c>
      <c r="D79" s="18" t="s">
        <v>180</v>
      </c>
      <c r="E79" s="20"/>
      <c r="F79" s="21">
        <f t="shared" si="1"/>
        <v>0</v>
      </c>
    </row>
    <row r="80" s="1" customFormat="1" ht="13.9" customHeight="1" spans="1:6">
      <c r="A80" s="15" t="s">
        <v>181</v>
      </c>
      <c r="B80" s="16" t="s">
        <v>170</v>
      </c>
      <c r="C80" s="17" t="s">
        <v>112</v>
      </c>
      <c r="D80" s="18" t="s">
        <v>182</v>
      </c>
      <c r="E80" s="20"/>
      <c r="F80" s="21">
        <f t="shared" si="1"/>
        <v>0</v>
      </c>
    </row>
    <row r="81" s="1" customFormat="1" ht="13.2" customHeight="1" spans="1:6">
      <c r="A81" s="15" t="s">
        <v>183</v>
      </c>
      <c r="B81" s="16" t="s">
        <v>184</v>
      </c>
      <c r="C81" s="17" t="s">
        <v>108</v>
      </c>
      <c r="D81" s="18" t="s">
        <v>185</v>
      </c>
      <c r="E81" s="20"/>
      <c r="F81" s="21">
        <f t="shared" si="1"/>
        <v>0</v>
      </c>
    </row>
    <row r="82" s="1" customFormat="1" ht="13.2" customHeight="1" spans="1:6">
      <c r="A82" s="15" t="s">
        <v>186</v>
      </c>
      <c r="B82" s="16" t="s">
        <v>187</v>
      </c>
      <c r="C82" s="17"/>
      <c r="D82" s="18"/>
      <c r="E82" s="20"/>
      <c r="F82" s="21"/>
    </row>
    <row r="83" s="1" customFormat="1" ht="13.9" customHeight="1" spans="1:6">
      <c r="A83" s="15" t="s">
        <v>188</v>
      </c>
      <c r="B83" s="16" t="s">
        <v>189</v>
      </c>
      <c r="C83" s="17" t="s">
        <v>112</v>
      </c>
      <c r="D83" s="18" t="s">
        <v>190</v>
      </c>
      <c r="E83" s="20"/>
      <c r="F83" s="21">
        <f t="shared" ref="F82:F89" si="2">ROUND(D83*E83,0)</f>
        <v>0</v>
      </c>
    </row>
    <row r="84" s="1" customFormat="1" ht="13.2" customHeight="1" spans="1:6">
      <c r="A84" s="15" t="s">
        <v>191</v>
      </c>
      <c r="B84" s="16" t="s">
        <v>192</v>
      </c>
      <c r="C84" s="17" t="s">
        <v>112</v>
      </c>
      <c r="D84" s="18" t="s">
        <v>193</v>
      </c>
      <c r="E84" s="20"/>
      <c r="F84" s="21">
        <f t="shared" si="2"/>
        <v>0</v>
      </c>
    </row>
    <row r="85" s="1" customFormat="1" ht="13.9" customHeight="1" spans="1:6">
      <c r="A85" s="15" t="s">
        <v>194</v>
      </c>
      <c r="B85" s="16" t="s">
        <v>195</v>
      </c>
      <c r="C85" s="17"/>
      <c r="D85" s="18"/>
      <c r="E85" s="20"/>
      <c r="F85" s="21"/>
    </row>
    <row r="86" s="1" customFormat="1" ht="13.2" customHeight="1" spans="1:6">
      <c r="A86" s="15" t="s">
        <v>196</v>
      </c>
      <c r="B86" s="16" t="s">
        <v>197</v>
      </c>
      <c r="C86" s="17" t="s">
        <v>112</v>
      </c>
      <c r="D86" s="18" t="s">
        <v>198</v>
      </c>
      <c r="E86" s="20"/>
      <c r="F86" s="21">
        <f t="shared" si="2"/>
        <v>0</v>
      </c>
    </row>
    <row r="87" s="1" customFormat="1" ht="13.2" customHeight="1" spans="1:6">
      <c r="A87" s="15" t="s">
        <v>199</v>
      </c>
      <c r="B87" s="16" t="s">
        <v>200</v>
      </c>
      <c r="C87" s="17" t="s">
        <v>112</v>
      </c>
      <c r="D87" s="18" t="s">
        <v>201</v>
      </c>
      <c r="E87" s="20"/>
      <c r="F87" s="21">
        <f t="shared" si="2"/>
        <v>0</v>
      </c>
    </row>
    <row r="88" s="1" customFormat="1" ht="13.9" customHeight="1" spans="1:6">
      <c r="A88" s="15" t="s">
        <v>202</v>
      </c>
      <c r="B88" s="16" t="s">
        <v>203</v>
      </c>
      <c r="C88" s="17" t="s">
        <v>112</v>
      </c>
      <c r="D88" s="18" t="s">
        <v>204</v>
      </c>
      <c r="E88" s="20"/>
      <c r="F88" s="21">
        <f t="shared" si="2"/>
        <v>0</v>
      </c>
    </row>
    <row r="89" s="1" customFormat="1" ht="13.2" customHeight="1" spans="1:6">
      <c r="A89" s="15" t="s">
        <v>205</v>
      </c>
      <c r="B89" s="16" t="s">
        <v>206</v>
      </c>
      <c r="C89" s="17" t="s">
        <v>112</v>
      </c>
      <c r="D89" s="18" t="s">
        <v>207</v>
      </c>
      <c r="E89" s="20"/>
      <c r="F89" s="21">
        <f t="shared" si="2"/>
        <v>0</v>
      </c>
    </row>
    <row r="90" s="1" customFormat="1" ht="13.2" customHeight="1" spans="1:6">
      <c r="A90" s="15" t="s">
        <v>208</v>
      </c>
      <c r="B90" s="16" t="s">
        <v>209</v>
      </c>
      <c r="C90" s="17"/>
      <c r="D90" s="18"/>
      <c r="E90" s="18"/>
      <c r="F90" s="21"/>
    </row>
    <row r="91" s="1" customFormat="1" ht="27.85" customHeight="1" spans="1:6">
      <c r="A91" s="22"/>
      <c r="B91" s="23" t="s">
        <v>210</v>
      </c>
      <c r="C91" s="24">
        <f>SUM(F53:F89)</f>
        <v>0</v>
      </c>
      <c r="D91" s="22"/>
      <c r="E91" s="22"/>
      <c r="F91" s="22"/>
    </row>
    <row r="92" s="1" customFormat="1" ht="16.1" customHeight="1" spans="1:6">
      <c r="A92" s="25" t="s">
        <v>99</v>
      </c>
      <c r="B92" s="25"/>
      <c r="C92" s="25"/>
      <c r="D92" s="25" t="s">
        <v>100</v>
      </c>
      <c r="E92" s="25"/>
      <c r="F92" s="25"/>
    </row>
    <row r="93" s="1" customFormat="1" ht="32.95" customHeight="1" spans="1:6">
      <c r="A93" s="2" t="s">
        <v>60</v>
      </c>
      <c r="B93" s="2"/>
      <c r="C93" s="2"/>
      <c r="D93" s="2"/>
      <c r="E93" s="2"/>
      <c r="F93" s="2"/>
    </row>
    <row r="94" s="1" customFormat="1" ht="13.9" customHeight="1" spans="1:6">
      <c r="A94" s="3" t="s">
        <v>101</v>
      </c>
      <c r="B94" s="3"/>
      <c r="C94" s="3" t="s">
        <v>11</v>
      </c>
      <c r="D94" s="3"/>
      <c r="E94" s="3"/>
      <c r="F94" s="3"/>
    </row>
    <row r="95" s="1" customFormat="1" ht="13.9" customHeight="1" spans="1:6">
      <c r="A95" s="3" t="s">
        <v>61</v>
      </c>
      <c r="B95" s="3"/>
      <c r="C95" s="3" t="s">
        <v>211</v>
      </c>
      <c r="D95" s="3" t="s">
        <v>63</v>
      </c>
      <c r="E95" s="4" t="s">
        <v>64</v>
      </c>
      <c r="F95" s="4"/>
    </row>
    <row r="96" s="1" customFormat="1" ht="20.5" customHeight="1" spans="1:6">
      <c r="A96" s="29" t="s">
        <v>103</v>
      </c>
      <c r="B96" s="29"/>
      <c r="C96" s="29"/>
      <c r="D96" s="29"/>
      <c r="E96" s="29"/>
      <c r="F96" s="29"/>
    </row>
    <row r="97" s="1" customFormat="1" ht="21.25" customHeight="1" spans="1:6">
      <c r="A97" s="30" t="s">
        <v>66</v>
      </c>
      <c r="B97" s="31" t="s">
        <v>67</v>
      </c>
      <c r="C97" s="31" t="s">
        <v>68</v>
      </c>
      <c r="D97" s="31" t="s">
        <v>69</v>
      </c>
      <c r="E97" s="31" t="s">
        <v>70</v>
      </c>
      <c r="F97" s="31" t="s">
        <v>71</v>
      </c>
    </row>
    <row r="98" s="1" customFormat="1" ht="13.9" customHeight="1" spans="1:6">
      <c r="A98" s="14" t="s">
        <v>212</v>
      </c>
      <c r="B98" s="26" t="s">
        <v>213</v>
      </c>
      <c r="C98" s="27"/>
      <c r="D98" s="28"/>
      <c r="E98" s="28"/>
      <c r="F98" s="11"/>
    </row>
    <row r="99" s="1" customFormat="1" ht="13.2" customHeight="1" spans="1:6">
      <c r="A99" s="15" t="s">
        <v>214</v>
      </c>
      <c r="B99" s="16" t="s">
        <v>215</v>
      </c>
      <c r="C99" s="17" t="s">
        <v>112</v>
      </c>
      <c r="D99" s="18" t="s">
        <v>216</v>
      </c>
      <c r="E99" s="20"/>
      <c r="F99" s="21">
        <f>ROUND(D99*E99,0)</f>
        <v>0</v>
      </c>
    </row>
    <row r="100" s="1" customFormat="1" ht="13.9" customHeight="1" spans="1:6">
      <c r="A100" s="15" t="s">
        <v>217</v>
      </c>
      <c r="B100" s="16" t="s">
        <v>218</v>
      </c>
      <c r="C100" s="17"/>
      <c r="D100" s="18"/>
      <c r="E100" s="20"/>
      <c r="F100" s="21"/>
    </row>
    <row r="101" s="1" customFormat="1" ht="13.2" customHeight="1" spans="1:6">
      <c r="A101" s="15" t="s">
        <v>219</v>
      </c>
      <c r="B101" s="16" t="s">
        <v>220</v>
      </c>
      <c r="C101" s="17" t="s">
        <v>108</v>
      </c>
      <c r="D101" s="18" t="s">
        <v>221</v>
      </c>
      <c r="E101" s="20"/>
      <c r="F101" s="21">
        <f t="shared" ref="F100:F135" si="3">ROUND(D101*E101,0)</f>
        <v>0</v>
      </c>
    </row>
    <row r="102" s="1" customFormat="1" ht="13.2" customHeight="1" spans="1:6">
      <c r="A102" s="15" t="s">
        <v>222</v>
      </c>
      <c r="B102" s="16" t="s">
        <v>223</v>
      </c>
      <c r="C102" s="17" t="s">
        <v>108</v>
      </c>
      <c r="D102" s="18" t="s">
        <v>224</v>
      </c>
      <c r="E102" s="20"/>
      <c r="F102" s="21">
        <f t="shared" si="3"/>
        <v>0</v>
      </c>
    </row>
    <row r="103" s="1" customFormat="1" ht="13.9" customHeight="1" spans="1:6">
      <c r="A103" s="15" t="s">
        <v>225</v>
      </c>
      <c r="B103" s="16" t="s">
        <v>226</v>
      </c>
      <c r="C103" s="17" t="s">
        <v>108</v>
      </c>
      <c r="D103" s="18" t="s">
        <v>227</v>
      </c>
      <c r="E103" s="20"/>
      <c r="F103" s="21">
        <f t="shared" si="3"/>
        <v>0</v>
      </c>
    </row>
    <row r="104" s="1" customFormat="1" ht="13.2" customHeight="1" spans="1:6">
      <c r="A104" s="32" t="s">
        <v>228</v>
      </c>
      <c r="B104" s="33" t="s">
        <v>229</v>
      </c>
      <c r="C104" s="34" t="s">
        <v>230</v>
      </c>
      <c r="D104" s="35" t="s">
        <v>231</v>
      </c>
      <c r="E104" s="36"/>
      <c r="F104" s="21">
        <f t="shared" si="3"/>
        <v>0</v>
      </c>
    </row>
    <row r="105" s="1" customFormat="1" ht="13.2" customHeight="1" spans="1:6">
      <c r="A105" s="37" t="s">
        <v>232</v>
      </c>
      <c r="B105" s="38" t="s">
        <v>233</v>
      </c>
      <c r="C105" s="39" t="s">
        <v>230</v>
      </c>
      <c r="D105" s="21" t="s">
        <v>231</v>
      </c>
      <c r="E105" s="19"/>
      <c r="F105" s="21">
        <f t="shared" si="3"/>
        <v>0</v>
      </c>
    </row>
    <row r="106" s="1" customFormat="1" ht="13.9" customHeight="1" spans="1:6">
      <c r="A106" s="14" t="s">
        <v>234</v>
      </c>
      <c r="B106" s="26" t="s">
        <v>235</v>
      </c>
      <c r="C106" s="27"/>
      <c r="D106" s="28"/>
      <c r="E106" s="40"/>
      <c r="F106" s="21"/>
    </row>
    <row r="107" s="1" customFormat="1" ht="13.2" customHeight="1" spans="1:6">
      <c r="A107" s="15" t="s">
        <v>236</v>
      </c>
      <c r="B107" s="16" t="s">
        <v>237</v>
      </c>
      <c r="C107" s="17"/>
      <c r="D107" s="18"/>
      <c r="E107" s="20"/>
      <c r="F107" s="21"/>
    </row>
    <row r="108" s="1" customFormat="1" ht="13.2" customHeight="1" spans="1:6">
      <c r="A108" s="15" t="s">
        <v>238</v>
      </c>
      <c r="B108" s="16" t="s">
        <v>239</v>
      </c>
      <c r="C108" s="17" t="s">
        <v>112</v>
      </c>
      <c r="D108" s="18" t="s">
        <v>240</v>
      </c>
      <c r="E108" s="20"/>
      <c r="F108" s="21">
        <f t="shared" si="3"/>
        <v>0</v>
      </c>
    </row>
    <row r="109" s="1" customFormat="1" ht="13.9" customHeight="1" spans="1:6">
      <c r="A109" s="15" t="s">
        <v>241</v>
      </c>
      <c r="B109" s="16" t="s">
        <v>242</v>
      </c>
      <c r="C109" s="17"/>
      <c r="D109" s="18"/>
      <c r="E109" s="20"/>
      <c r="F109" s="21"/>
    </row>
    <row r="110" s="1" customFormat="1" ht="13.2" customHeight="1" spans="1:6">
      <c r="A110" s="15" t="s">
        <v>243</v>
      </c>
      <c r="B110" s="16" t="s">
        <v>244</v>
      </c>
      <c r="C110" s="17"/>
      <c r="D110" s="18"/>
      <c r="E110" s="20"/>
      <c r="F110" s="21"/>
    </row>
    <row r="111" s="1" customFormat="1" ht="13.9" customHeight="1" spans="1:6">
      <c r="A111" s="15" t="s">
        <v>245</v>
      </c>
      <c r="B111" s="16" t="s">
        <v>239</v>
      </c>
      <c r="C111" s="17" t="s">
        <v>112</v>
      </c>
      <c r="D111" s="18" t="s">
        <v>246</v>
      </c>
      <c r="E111" s="20"/>
      <c r="F111" s="21">
        <f t="shared" si="3"/>
        <v>0</v>
      </c>
    </row>
    <row r="112" s="1" customFormat="1" ht="13.2" customHeight="1" spans="1:6">
      <c r="A112" s="15" t="s">
        <v>247</v>
      </c>
      <c r="B112" s="16" t="s">
        <v>248</v>
      </c>
      <c r="C112" s="17"/>
      <c r="D112" s="18"/>
      <c r="E112" s="20"/>
      <c r="F112" s="21"/>
    </row>
    <row r="113" s="1" customFormat="1" ht="13.2" customHeight="1" spans="1:6">
      <c r="A113" s="15" t="s">
        <v>249</v>
      </c>
      <c r="B113" s="16" t="s">
        <v>250</v>
      </c>
      <c r="C113" s="17"/>
      <c r="D113" s="18"/>
      <c r="E113" s="20"/>
      <c r="F113" s="21"/>
    </row>
    <row r="114" s="1" customFormat="1" ht="13.9" customHeight="1" spans="1:6">
      <c r="A114" s="15" t="s">
        <v>251</v>
      </c>
      <c r="B114" s="16" t="s">
        <v>239</v>
      </c>
      <c r="C114" s="17" t="s">
        <v>112</v>
      </c>
      <c r="D114" s="18" t="s">
        <v>252</v>
      </c>
      <c r="E114" s="20"/>
      <c r="F114" s="21">
        <f t="shared" si="3"/>
        <v>0</v>
      </c>
    </row>
    <row r="115" s="1" customFormat="1" ht="13.2" customHeight="1" spans="1:6">
      <c r="A115" s="15" t="s">
        <v>253</v>
      </c>
      <c r="B115" s="16" t="s">
        <v>254</v>
      </c>
      <c r="C115" s="17"/>
      <c r="D115" s="18"/>
      <c r="E115" s="20"/>
      <c r="F115" s="21"/>
    </row>
    <row r="116" s="1" customFormat="1" ht="13.2" customHeight="1" spans="1:6">
      <c r="A116" s="15" t="s">
        <v>255</v>
      </c>
      <c r="B116" s="16" t="s">
        <v>256</v>
      </c>
      <c r="C116" s="17"/>
      <c r="D116" s="18"/>
      <c r="E116" s="20"/>
      <c r="F116" s="21"/>
    </row>
    <row r="117" s="1" customFormat="1" ht="13.9" customHeight="1" spans="1:6">
      <c r="A117" s="15" t="s">
        <v>257</v>
      </c>
      <c r="B117" s="16" t="s">
        <v>258</v>
      </c>
      <c r="C117" s="17" t="s">
        <v>112</v>
      </c>
      <c r="D117" s="18" t="s">
        <v>259</v>
      </c>
      <c r="E117" s="20"/>
      <c r="F117" s="21">
        <f t="shared" si="3"/>
        <v>0</v>
      </c>
    </row>
    <row r="118" s="1" customFormat="1" ht="13.2" customHeight="1" spans="1:6">
      <c r="A118" s="15" t="s">
        <v>260</v>
      </c>
      <c r="B118" s="16" t="s">
        <v>261</v>
      </c>
      <c r="C118" s="17"/>
      <c r="D118" s="18"/>
      <c r="E118" s="20"/>
      <c r="F118" s="21"/>
    </row>
    <row r="119" s="1" customFormat="1" ht="13.9" customHeight="1" spans="1:6">
      <c r="A119" s="15" t="s">
        <v>262</v>
      </c>
      <c r="B119" s="16" t="s">
        <v>239</v>
      </c>
      <c r="C119" s="17" t="s">
        <v>112</v>
      </c>
      <c r="D119" s="18" t="s">
        <v>263</v>
      </c>
      <c r="E119" s="20"/>
      <c r="F119" s="21">
        <f t="shared" si="3"/>
        <v>0</v>
      </c>
    </row>
    <row r="120" s="1" customFormat="1" ht="13.2" customHeight="1" spans="1:6">
      <c r="A120" s="15" t="s">
        <v>264</v>
      </c>
      <c r="B120" s="16" t="s">
        <v>265</v>
      </c>
      <c r="C120" s="17"/>
      <c r="D120" s="18"/>
      <c r="E120" s="20"/>
      <c r="F120" s="21"/>
    </row>
    <row r="121" s="1" customFormat="1" ht="13.2" customHeight="1" spans="1:6">
      <c r="A121" s="15" t="s">
        <v>266</v>
      </c>
      <c r="B121" s="16" t="s">
        <v>267</v>
      </c>
      <c r="C121" s="17" t="s">
        <v>112</v>
      </c>
      <c r="D121" s="18" t="s">
        <v>268</v>
      </c>
      <c r="E121" s="20"/>
      <c r="F121" s="21">
        <f t="shared" si="3"/>
        <v>0</v>
      </c>
    </row>
    <row r="122" s="1" customFormat="1" ht="13.9" customHeight="1" spans="1:6">
      <c r="A122" s="15" t="s">
        <v>269</v>
      </c>
      <c r="B122" s="16" t="s">
        <v>270</v>
      </c>
      <c r="C122" s="17" t="s">
        <v>112</v>
      </c>
      <c r="D122" s="18" t="s">
        <v>271</v>
      </c>
      <c r="E122" s="20"/>
      <c r="F122" s="21">
        <f t="shared" si="3"/>
        <v>0</v>
      </c>
    </row>
    <row r="123" s="1" customFormat="1" ht="13.2" customHeight="1" spans="1:6">
      <c r="A123" s="15" t="s">
        <v>272</v>
      </c>
      <c r="B123" s="16" t="s">
        <v>273</v>
      </c>
      <c r="C123" s="17"/>
      <c r="D123" s="18"/>
      <c r="E123" s="20"/>
      <c r="F123" s="21"/>
    </row>
    <row r="124" s="1" customFormat="1" ht="13.2" customHeight="1" spans="1:6">
      <c r="A124" s="15" t="s">
        <v>274</v>
      </c>
      <c r="B124" s="16" t="s">
        <v>275</v>
      </c>
      <c r="C124" s="17" t="s">
        <v>276</v>
      </c>
      <c r="D124" s="18" t="s">
        <v>277</v>
      </c>
      <c r="E124" s="20"/>
      <c r="F124" s="21">
        <f t="shared" si="3"/>
        <v>0</v>
      </c>
    </row>
    <row r="125" s="1" customFormat="1" ht="13.9" customHeight="1" spans="1:6">
      <c r="A125" s="15" t="s">
        <v>278</v>
      </c>
      <c r="B125" s="16" t="s">
        <v>279</v>
      </c>
      <c r="C125" s="17" t="s">
        <v>112</v>
      </c>
      <c r="D125" s="18" t="s">
        <v>280</v>
      </c>
      <c r="E125" s="20"/>
      <c r="F125" s="21">
        <f t="shared" si="3"/>
        <v>0</v>
      </c>
    </row>
    <row r="126" s="1" customFormat="1" ht="13.2" customHeight="1" spans="1:6">
      <c r="A126" s="15" t="s">
        <v>281</v>
      </c>
      <c r="B126" s="16" t="s">
        <v>282</v>
      </c>
      <c r="C126" s="17"/>
      <c r="D126" s="18"/>
      <c r="E126" s="20"/>
      <c r="F126" s="21"/>
    </row>
    <row r="127" s="1" customFormat="1" ht="13.2" customHeight="1" spans="1:6">
      <c r="A127" s="15" t="s">
        <v>283</v>
      </c>
      <c r="B127" s="16" t="s">
        <v>284</v>
      </c>
      <c r="C127" s="17"/>
      <c r="D127" s="18"/>
      <c r="E127" s="20"/>
      <c r="F127" s="21"/>
    </row>
    <row r="128" s="1" customFormat="1" ht="13.9" customHeight="1" spans="1:6">
      <c r="A128" s="15" t="s">
        <v>285</v>
      </c>
      <c r="B128" s="16" t="s">
        <v>286</v>
      </c>
      <c r="C128" s="17" t="s">
        <v>158</v>
      </c>
      <c r="D128" s="18" t="s">
        <v>287</v>
      </c>
      <c r="E128" s="20"/>
      <c r="F128" s="21">
        <f t="shared" si="3"/>
        <v>0</v>
      </c>
    </row>
    <row r="129" s="1" customFormat="1" ht="13.2" customHeight="1" spans="1:6">
      <c r="A129" s="15" t="s">
        <v>288</v>
      </c>
      <c r="B129" s="16" t="s">
        <v>289</v>
      </c>
      <c r="C129" s="17" t="s">
        <v>158</v>
      </c>
      <c r="D129" s="18" t="s">
        <v>290</v>
      </c>
      <c r="E129" s="20"/>
      <c r="F129" s="21">
        <f t="shared" si="3"/>
        <v>0</v>
      </c>
    </row>
    <row r="130" s="1" customFormat="1" ht="13.9" customHeight="1" spans="1:6">
      <c r="A130" s="15" t="s">
        <v>291</v>
      </c>
      <c r="B130" s="16" t="s">
        <v>292</v>
      </c>
      <c r="C130" s="17" t="s">
        <v>158</v>
      </c>
      <c r="D130" s="18" t="s">
        <v>293</v>
      </c>
      <c r="E130" s="20"/>
      <c r="F130" s="21">
        <f t="shared" si="3"/>
        <v>0</v>
      </c>
    </row>
    <row r="131" s="1" customFormat="1" ht="13.2" customHeight="1" spans="1:6">
      <c r="A131" s="15" t="s">
        <v>294</v>
      </c>
      <c r="B131" s="16" t="s">
        <v>295</v>
      </c>
      <c r="C131" s="17"/>
      <c r="D131" s="18"/>
      <c r="E131" s="20"/>
      <c r="F131" s="21"/>
    </row>
    <row r="132" s="1" customFormat="1" ht="13.2" customHeight="1" spans="1:6">
      <c r="A132" s="15" t="s">
        <v>296</v>
      </c>
      <c r="B132" s="16" t="s">
        <v>297</v>
      </c>
      <c r="C132" s="17" t="s">
        <v>158</v>
      </c>
      <c r="D132" s="18" t="s">
        <v>298</v>
      </c>
      <c r="E132" s="20"/>
      <c r="F132" s="21">
        <f t="shared" si="3"/>
        <v>0</v>
      </c>
    </row>
    <row r="133" s="1" customFormat="1" ht="13.9" customHeight="1" spans="1:6">
      <c r="A133" s="15" t="s">
        <v>299</v>
      </c>
      <c r="B133" s="16" t="s">
        <v>300</v>
      </c>
      <c r="C133" s="17"/>
      <c r="D133" s="18"/>
      <c r="E133" s="20"/>
      <c r="F133" s="21"/>
    </row>
    <row r="134" s="1" customFormat="1" ht="13.2" customHeight="1" spans="1:6">
      <c r="A134" s="15" t="s">
        <v>301</v>
      </c>
      <c r="B134" s="16" t="s">
        <v>302</v>
      </c>
      <c r="C134" s="17" t="s">
        <v>158</v>
      </c>
      <c r="D134" s="18" t="s">
        <v>303</v>
      </c>
      <c r="E134" s="20"/>
      <c r="F134" s="21">
        <f t="shared" si="3"/>
        <v>0</v>
      </c>
    </row>
    <row r="135" s="1" customFormat="1" ht="13.2" customHeight="1" spans="1:6">
      <c r="A135" s="15" t="s">
        <v>304</v>
      </c>
      <c r="B135" s="16" t="s">
        <v>305</v>
      </c>
      <c r="C135" s="17" t="s">
        <v>154</v>
      </c>
      <c r="D135" s="18" t="s">
        <v>306</v>
      </c>
      <c r="E135" s="20"/>
      <c r="F135" s="21">
        <f t="shared" si="3"/>
        <v>0</v>
      </c>
    </row>
    <row r="136" s="1" customFormat="1" ht="13.9" customHeight="1" spans="1:6">
      <c r="A136" s="15" t="s">
        <v>307</v>
      </c>
      <c r="B136" s="16" t="s">
        <v>308</v>
      </c>
      <c r="C136" s="17"/>
      <c r="D136" s="18"/>
      <c r="E136" s="18"/>
      <c r="F136" s="21"/>
    </row>
    <row r="137" s="1" customFormat="1" ht="27.85" customHeight="1" spans="1:6">
      <c r="A137" s="22"/>
      <c r="B137" s="23" t="s">
        <v>210</v>
      </c>
      <c r="C137" s="24">
        <f>SUM(F99:F135)</f>
        <v>0</v>
      </c>
      <c r="D137" s="22"/>
      <c r="E137" s="22"/>
      <c r="F137" s="22"/>
    </row>
    <row r="138" s="1" customFormat="1" ht="16.1" customHeight="1" spans="1:6">
      <c r="A138" s="25" t="s">
        <v>99</v>
      </c>
      <c r="B138" s="25"/>
      <c r="C138" s="25"/>
      <c r="D138" s="25" t="s">
        <v>100</v>
      </c>
      <c r="E138" s="25"/>
      <c r="F138" s="25"/>
    </row>
    <row r="139" s="1" customFormat="1" ht="32.95" customHeight="1" spans="1:6">
      <c r="A139" s="2" t="s">
        <v>60</v>
      </c>
      <c r="B139" s="2"/>
      <c r="C139" s="2"/>
      <c r="D139" s="2"/>
      <c r="E139" s="2"/>
      <c r="F139" s="2"/>
    </row>
    <row r="140" s="1" customFormat="1" ht="13.9" customHeight="1" spans="1:6">
      <c r="A140" s="3" t="s">
        <v>101</v>
      </c>
      <c r="B140" s="3"/>
      <c r="C140" s="3" t="s">
        <v>11</v>
      </c>
      <c r="D140" s="3"/>
      <c r="E140" s="3"/>
      <c r="F140" s="3"/>
    </row>
    <row r="141" s="1" customFormat="1" ht="13.9" customHeight="1" spans="1:6">
      <c r="A141" s="3" t="s">
        <v>61</v>
      </c>
      <c r="B141" s="3"/>
      <c r="C141" s="3" t="s">
        <v>309</v>
      </c>
      <c r="D141" s="3" t="s">
        <v>63</v>
      </c>
      <c r="E141" s="4" t="s">
        <v>64</v>
      </c>
      <c r="F141" s="4"/>
    </row>
    <row r="142" s="1" customFormat="1" ht="20.5" customHeight="1" spans="1:6">
      <c r="A142" s="29" t="s">
        <v>103</v>
      </c>
      <c r="B142" s="29"/>
      <c r="C142" s="29"/>
      <c r="D142" s="29"/>
      <c r="E142" s="29"/>
      <c r="F142" s="29"/>
    </row>
    <row r="143" s="1" customFormat="1" ht="21.25" customHeight="1" spans="1:6">
      <c r="A143" s="30" t="s">
        <v>66</v>
      </c>
      <c r="B143" s="31" t="s">
        <v>67</v>
      </c>
      <c r="C143" s="31" t="s">
        <v>68</v>
      </c>
      <c r="D143" s="31" t="s">
        <v>69</v>
      </c>
      <c r="E143" s="31" t="s">
        <v>70</v>
      </c>
      <c r="F143" s="31" t="s">
        <v>71</v>
      </c>
    </row>
    <row r="144" s="1" customFormat="1" ht="13.2" customHeight="1" spans="1:6">
      <c r="A144" s="14" t="s">
        <v>310</v>
      </c>
      <c r="B144" s="26" t="s">
        <v>311</v>
      </c>
      <c r="C144" s="27" t="s">
        <v>158</v>
      </c>
      <c r="D144" s="28" t="s">
        <v>312</v>
      </c>
      <c r="E144" s="40"/>
      <c r="F144" s="11">
        <f>ROUND(D144*E144,0)</f>
        <v>0</v>
      </c>
    </row>
    <row r="145" s="1" customFormat="1" ht="13.9" customHeight="1" spans="1:6">
      <c r="A145" s="15" t="s">
        <v>313</v>
      </c>
      <c r="B145" s="16" t="s">
        <v>314</v>
      </c>
      <c r="C145" s="17"/>
      <c r="D145" s="18"/>
      <c r="E145" s="20"/>
      <c r="F145" s="11"/>
    </row>
    <row r="146" s="1" customFormat="1" ht="13.2" customHeight="1" spans="1:6">
      <c r="A146" s="15" t="s">
        <v>315</v>
      </c>
      <c r="B146" s="16" t="s">
        <v>316</v>
      </c>
      <c r="C146" s="17" t="s">
        <v>108</v>
      </c>
      <c r="D146" s="18" t="s">
        <v>317</v>
      </c>
      <c r="E146" s="20"/>
      <c r="F146" s="11">
        <f t="shared" ref="F145:F172" si="4">ROUND(D146*E146,0)</f>
        <v>0</v>
      </c>
    </row>
    <row r="147" s="1" customFormat="1" ht="13.2" customHeight="1" spans="1:6">
      <c r="A147" s="15" t="s">
        <v>318</v>
      </c>
      <c r="B147" s="16" t="s">
        <v>319</v>
      </c>
      <c r="C147" s="17" t="s">
        <v>108</v>
      </c>
      <c r="D147" s="18" t="s">
        <v>320</v>
      </c>
      <c r="E147" s="20"/>
      <c r="F147" s="11">
        <f t="shared" si="4"/>
        <v>0</v>
      </c>
    </row>
    <row r="148" s="1" customFormat="1" ht="13.9" customHeight="1" spans="1:6">
      <c r="A148" s="15" t="s">
        <v>321</v>
      </c>
      <c r="B148" s="16" t="s">
        <v>322</v>
      </c>
      <c r="C148" s="17" t="s">
        <v>108</v>
      </c>
      <c r="D148" s="18" t="s">
        <v>323</v>
      </c>
      <c r="E148" s="20"/>
      <c r="F148" s="11">
        <f t="shared" si="4"/>
        <v>0</v>
      </c>
    </row>
    <row r="149" s="1" customFormat="1" ht="13.2" customHeight="1" spans="1:6">
      <c r="A149" s="15" t="s">
        <v>324</v>
      </c>
      <c r="B149" s="16" t="s">
        <v>325</v>
      </c>
      <c r="C149" s="17"/>
      <c r="D149" s="18"/>
      <c r="E149" s="20"/>
      <c r="F149" s="11"/>
    </row>
    <row r="150" s="1" customFormat="1" ht="13.2" customHeight="1" spans="1:6">
      <c r="A150" s="15" t="s">
        <v>326</v>
      </c>
      <c r="B150" s="16" t="s">
        <v>327</v>
      </c>
      <c r="C150" s="17"/>
      <c r="D150" s="18"/>
      <c r="E150" s="20"/>
      <c r="F150" s="11"/>
    </row>
    <row r="151" s="1" customFormat="1" ht="13.9" customHeight="1" spans="1:6">
      <c r="A151" s="15" t="s">
        <v>328</v>
      </c>
      <c r="B151" s="16" t="s">
        <v>329</v>
      </c>
      <c r="C151" s="17" t="s">
        <v>112</v>
      </c>
      <c r="D151" s="18" t="s">
        <v>330</v>
      </c>
      <c r="E151" s="20"/>
      <c r="F151" s="11">
        <f t="shared" si="4"/>
        <v>0</v>
      </c>
    </row>
    <row r="152" s="1" customFormat="1" ht="13.2" customHeight="1" spans="1:6">
      <c r="A152" s="15" t="s">
        <v>331</v>
      </c>
      <c r="B152" s="16" t="s">
        <v>332</v>
      </c>
      <c r="C152" s="17"/>
      <c r="D152" s="18"/>
      <c r="E152" s="20"/>
      <c r="F152" s="11"/>
    </row>
    <row r="153" s="1" customFormat="1" ht="13.9" customHeight="1" spans="1:6">
      <c r="A153" s="15" t="s">
        <v>333</v>
      </c>
      <c r="B153" s="16" t="s">
        <v>334</v>
      </c>
      <c r="C153" s="17" t="s">
        <v>112</v>
      </c>
      <c r="D153" s="18" t="s">
        <v>335</v>
      </c>
      <c r="E153" s="20"/>
      <c r="F153" s="11">
        <f t="shared" si="4"/>
        <v>0</v>
      </c>
    </row>
    <row r="154" s="1" customFormat="1" ht="13.2" customHeight="1" spans="1:6">
      <c r="A154" s="15" t="s">
        <v>336</v>
      </c>
      <c r="B154" s="16" t="s">
        <v>337</v>
      </c>
      <c r="C154" s="17" t="s">
        <v>112</v>
      </c>
      <c r="D154" s="18" t="s">
        <v>338</v>
      </c>
      <c r="E154" s="20"/>
      <c r="F154" s="11">
        <f t="shared" si="4"/>
        <v>0</v>
      </c>
    </row>
    <row r="155" s="1" customFormat="1" ht="13.2" customHeight="1" spans="1:6">
      <c r="A155" s="15" t="s">
        <v>339</v>
      </c>
      <c r="B155" s="16" t="s">
        <v>340</v>
      </c>
      <c r="C155" s="17"/>
      <c r="D155" s="18"/>
      <c r="E155" s="20"/>
      <c r="F155" s="11"/>
    </row>
    <row r="156" s="1" customFormat="1" ht="13.9" customHeight="1" spans="1:6">
      <c r="A156" s="15" t="s">
        <v>341</v>
      </c>
      <c r="B156" s="16" t="s">
        <v>342</v>
      </c>
      <c r="C156" s="17"/>
      <c r="D156" s="18"/>
      <c r="E156" s="20"/>
      <c r="F156" s="11"/>
    </row>
    <row r="157" s="1" customFormat="1" ht="13.2" customHeight="1" spans="1:6">
      <c r="A157" s="32" t="s">
        <v>343</v>
      </c>
      <c r="B157" s="33" t="s">
        <v>344</v>
      </c>
      <c r="C157" s="34" t="s">
        <v>112</v>
      </c>
      <c r="D157" s="35" t="s">
        <v>345</v>
      </c>
      <c r="E157" s="36"/>
      <c r="F157" s="11">
        <f t="shared" si="4"/>
        <v>0</v>
      </c>
    </row>
    <row r="158" s="1" customFormat="1" ht="13.2" customHeight="1" spans="1:6">
      <c r="A158" s="15" t="s">
        <v>346</v>
      </c>
      <c r="B158" s="15" t="s">
        <v>347</v>
      </c>
      <c r="C158" s="17"/>
      <c r="D158" s="18"/>
      <c r="E158" s="19"/>
      <c r="F158" s="11"/>
    </row>
    <row r="159" s="1" customFormat="1" ht="13.9" customHeight="1" spans="1:6">
      <c r="A159" s="14" t="s">
        <v>348</v>
      </c>
      <c r="B159" s="16" t="s">
        <v>349</v>
      </c>
      <c r="C159" s="17"/>
      <c r="D159" s="18"/>
      <c r="E159" s="20"/>
      <c r="F159" s="11"/>
    </row>
    <row r="160" s="1" customFormat="1" ht="13.2" customHeight="1" spans="1:6">
      <c r="A160" s="15" t="s">
        <v>350</v>
      </c>
      <c r="B160" s="16" t="s">
        <v>351</v>
      </c>
      <c r="C160" s="17" t="s">
        <v>112</v>
      </c>
      <c r="D160" s="18" t="s">
        <v>352</v>
      </c>
      <c r="E160" s="20"/>
      <c r="F160" s="11">
        <f t="shared" si="4"/>
        <v>0</v>
      </c>
    </row>
    <row r="161" s="1" customFormat="1" ht="13.2" customHeight="1" spans="1:6">
      <c r="A161" s="15" t="s">
        <v>353</v>
      </c>
      <c r="B161" s="16" t="s">
        <v>354</v>
      </c>
      <c r="C161" s="17"/>
      <c r="D161" s="18"/>
      <c r="E161" s="20"/>
      <c r="F161" s="11"/>
    </row>
    <row r="162" s="1" customFormat="1" ht="13.9" customHeight="1" spans="1:6">
      <c r="A162" s="15" t="s">
        <v>355</v>
      </c>
      <c r="B162" s="16" t="s">
        <v>356</v>
      </c>
      <c r="C162" s="17" t="s">
        <v>112</v>
      </c>
      <c r="D162" s="18" t="s">
        <v>357</v>
      </c>
      <c r="E162" s="20"/>
      <c r="F162" s="11">
        <f t="shared" si="4"/>
        <v>0</v>
      </c>
    </row>
    <row r="163" s="1" customFormat="1" ht="13.2" customHeight="1" spans="1:6">
      <c r="A163" s="15" t="s">
        <v>358</v>
      </c>
      <c r="B163" s="16" t="s">
        <v>359</v>
      </c>
      <c r="C163" s="17" t="s">
        <v>112</v>
      </c>
      <c r="D163" s="18" t="s">
        <v>360</v>
      </c>
      <c r="E163" s="20"/>
      <c r="F163" s="11">
        <f t="shared" si="4"/>
        <v>0</v>
      </c>
    </row>
    <row r="164" s="1" customFormat="1" ht="13.9" customHeight="1" spans="1:6">
      <c r="A164" s="15" t="s">
        <v>361</v>
      </c>
      <c r="B164" s="16" t="s">
        <v>362</v>
      </c>
      <c r="C164" s="17"/>
      <c r="D164" s="18"/>
      <c r="E164" s="20"/>
      <c r="F164" s="11"/>
    </row>
    <row r="165" s="1" customFormat="1" ht="13.2" customHeight="1" spans="1:6">
      <c r="A165" s="15" t="s">
        <v>363</v>
      </c>
      <c r="B165" s="16" t="s">
        <v>364</v>
      </c>
      <c r="C165" s="17" t="s">
        <v>276</v>
      </c>
      <c r="D165" s="18" t="s">
        <v>365</v>
      </c>
      <c r="E165" s="20"/>
      <c r="F165" s="11">
        <f t="shared" si="4"/>
        <v>0</v>
      </c>
    </row>
    <row r="166" s="1" customFormat="1" ht="13.2" customHeight="1" spans="1:6">
      <c r="A166" s="15" t="s">
        <v>366</v>
      </c>
      <c r="B166" s="16" t="s">
        <v>364</v>
      </c>
      <c r="C166" s="17"/>
      <c r="D166" s="18"/>
      <c r="E166" s="20"/>
      <c r="F166" s="11"/>
    </row>
    <row r="167" s="1" customFormat="1" ht="13.9" customHeight="1" spans="1:6">
      <c r="A167" s="15" t="s">
        <v>367</v>
      </c>
      <c r="B167" s="16" t="s">
        <v>368</v>
      </c>
      <c r="C167" s="17"/>
      <c r="D167" s="18"/>
      <c r="E167" s="20"/>
      <c r="F167" s="11"/>
    </row>
    <row r="168" s="1" customFormat="1" ht="13.2" customHeight="1" spans="1:6">
      <c r="A168" s="15" t="s">
        <v>369</v>
      </c>
      <c r="B168" s="16" t="s">
        <v>370</v>
      </c>
      <c r="C168" s="17" t="s">
        <v>158</v>
      </c>
      <c r="D168" s="18" t="s">
        <v>371</v>
      </c>
      <c r="E168" s="20"/>
      <c r="F168" s="11">
        <f t="shared" si="4"/>
        <v>0</v>
      </c>
    </row>
    <row r="169" s="1" customFormat="1" ht="13.2" customHeight="1" spans="1:6">
      <c r="A169" s="15" t="s">
        <v>372</v>
      </c>
      <c r="B169" s="16" t="s">
        <v>373</v>
      </c>
      <c r="C169" s="17"/>
      <c r="D169" s="18"/>
      <c r="E169" s="20"/>
      <c r="F169" s="11"/>
    </row>
    <row r="170" s="1" customFormat="1" ht="13.9" customHeight="1" spans="1:6">
      <c r="A170" s="15" t="s">
        <v>374</v>
      </c>
      <c r="B170" s="16" t="s">
        <v>375</v>
      </c>
      <c r="C170" s="17" t="s">
        <v>112</v>
      </c>
      <c r="D170" s="18" t="s">
        <v>376</v>
      </c>
      <c r="E170" s="20"/>
      <c r="F170" s="11">
        <f t="shared" si="4"/>
        <v>0</v>
      </c>
    </row>
    <row r="171" s="1" customFormat="1" ht="13.2" customHeight="1" spans="1:6">
      <c r="A171" s="15" t="s">
        <v>377</v>
      </c>
      <c r="B171" s="16" t="s">
        <v>378</v>
      </c>
      <c r="C171" s="17"/>
      <c r="D171" s="18"/>
      <c r="E171" s="20"/>
      <c r="F171" s="11"/>
    </row>
    <row r="172" s="1" customFormat="1" ht="13.9" customHeight="1" spans="1:6">
      <c r="A172" s="15" t="s">
        <v>379</v>
      </c>
      <c r="B172" s="16" t="s">
        <v>380</v>
      </c>
      <c r="C172" s="17" t="s">
        <v>276</v>
      </c>
      <c r="D172" s="18" t="s">
        <v>381</v>
      </c>
      <c r="E172" s="20"/>
      <c r="F172" s="11">
        <f t="shared" si="4"/>
        <v>0</v>
      </c>
    </row>
    <row r="173" s="1" customFormat="1" ht="13.2" customHeight="1" spans="1:6">
      <c r="A173" s="15"/>
      <c r="B173" s="16"/>
      <c r="C173" s="17"/>
      <c r="D173" s="18"/>
      <c r="E173" s="18"/>
      <c r="F173" s="21"/>
    </row>
    <row r="174" s="1" customFormat="1" ht="13.2" customHeight="1" spans="1:6">
      <c r="A174" s="15"/>
      <c r="B174" s="16"/>
      <c r="C174" s="17"/>
      <c r="D174" s="18"/>
      <c r="E174" s="18"/>
      <c r="F174" s="21"/>
    </row>
    <row r="175" s="1" customFormat="1" ht="13.9" customHeight="1" spans="1:6">
      <c r="A175" s="15"/>
      <c r="B175" s="16"/>
      <c r="C175" s="17"/>
      <c r="D175" s="18"/>
      <c r="E175" s="18"/>
      <c r="F175" s="21"/>
    </row>
    <row r="176" s="1" customFormat="1" ht="13.2" customHeight="1" spans="1:6">
      <c r="A176" s="15"/>
      <c r="B176" s="16"/>
      <c r="C176" s="17"/>
      <c r="D176" s="18"/>
      <c r="E176" s="18"/>
      <c r="F176" s="21"/>
    </row>
    <row r="177" s="1" customFormat="1" ht="13.9" customHeight="1" spans="1:6">
      <c r="A177" s="15"/>
      <c r="B177" s="16"/>
      <c r="C177" s="17"/>
      <c r="D177" s="18"/>
      <c r="E177" s="18"/>
      <c r="F177" s="21"/>
    </row>
    <row r="178" s="1" customFormat="1" ht="13.2" customHeight="1" spans="1:6">
      <c r="A178" s="15"/>
      <c r="B178" s="16"/>
      <c r="C178" s="17"/>
      <c r="D178" s="18"/>
      <c r="E178" s="18"/>
      <c r="F178" s="21"/>
    </row>
    <row r="179" s="1" customFormat="1" ht="13.9" customHeight="1" spans="1:6">
      <c r="A179" s="15"/>
      <c r="B179" s="16"/>
      <c r="C179" s="17"/>
      <c r="D179" s="18"/>
      <c r="E179" s="18"/>
      <c r="F179" s="21"/>
    </row>
    <row r="180" s="1" customFormat="1" ht="13.2" customHeight="1" spans="1:6">
      <c r="A180" s="15"/>
      <c r="B180" s="16"/>
      <c r="C180" s="17"/>
      <c r="D180" s="18"/>
      <c r="E180" s="18"/>
      <c r="F180" s="21"/>
    </row>
    <row r="181" s="1" customFormat="1" ht="27.75" customHeight="1" spans="1:6">
      <c r="A181" s="15"/>
      <c r="B181" s="41" t="s">
        <v>210</v>
      </c>
      <c r="C181" s="31">
        <f>SUM(F144:F172)</f>
        <v>0</v>
      </c>
      <c r="D181" s="30"/>
      <c r="E181" s="30"/>
      <c r="F181" s="30"/>
    </row>
    <row r="182" s="1" customFormat="1" ht="27.85" customHeight="1" spans="1:6">
      <c r="A182" s="22"/>
      <c r="B182" s="23" t="s">
        <v>382</v>
      </c>
      <c r="C182" s="24">
        <f>C181+C137+C91</f>
        <v>0</v>
      </c>
      <c r="D182" s="22"/>
      <c r="E182" s="22"/>
      <c r="F182" s="22"/>
    </row>
    <row r="183" s="1" customFormat="1" ht="16.1" customHeight="1" spans="1:6">
      <c r="A183" s="25" t="s">
        <v>99</v>
      </c>
      <c r="B183" s="25"/>
      <c r="C183" s="25"/>
      <c r="D183" s="25" t="s">
        <v>100</v>
      </c>
      <c r="E183" s="25"/>
      <c r="F183" s="25"/>
    </row>
    <row r="184" s="1" customFormat="1" ht="24" customHeight="1" spans="1:6">
      <c r="A184" s="2" t="s">
        <v>60</v>
      </c>
      <c r="B184" s="2"/>
      <c r="C184" s="2"/>
      <c r="D184" s="2"/>
      <c r="E184" s="2"/>
      <c r="F184" s="2"/>
    </row>
    <row r="185" s="1" customFormat="1" ht="13.9" customHeight="1" spans="1:6">
      <c r="A185" s="3" t="s">
        <v>101</v>
      </c>
      <c r="B185" s="3"/>
      <c r="C185" s="3" t="s">
        <v>11</v>
      </c>
      <c r="D185" s="3"/>
      <c r="E185" s="3"/>
      <c r="F185" s="3"/>
    </row>
    <row r="186" s="1" customFormat="1" ht="13.9" customHeight="1" spans="1:6">
      <c r="A186" s="3" t="s">
        <v>61</v>
      </c>
      <c r="B186" s="3"/>
      <c r="C186" s="3" t="s">
        <v>383</v>
      </c>
      <c r="D186" s="3" t="s">
        <v>63</v>
      </c>
      <c r="E186" s="4" t="s">
        <v>64</v>
      </c>
      <c r="F186" s="4"/>
    </row>
    <row r="187" s="1" customFormat="1" ht="17" customHeight="1" spans="1:6">
      <c r="A187" s="29" t="s">
        <v>384</v>
      </c>
      <c r="B187" s="29"/>
      <c r="C187" s="29"/>
      <c r="D187" s="29"/>
      <c r="E187" s="29"/>
      <c r="F187" s="29"/>
    </row>
    <row r="188" s="1" customFormat="1" ht="18" customHeight="1" spans="1:6">
      <c r="A188" s="42" t="s">
        <v>66</v>
      </c>
      <c r="B188" s="42" t="s">
        <v>67</v>
      </c>
      <c r="C188" s="43" t="s">
        <v>68</v>
      </c>
      <c r="D188" s="43" t="s">
        <v>69</v>
      </c>
      <c r="E188" s="31" t="s">
        <v>70</v>
      </c>
      <c r="F188" s="31" t="s">
        <v>71</v>
      </c>
    </row>
    <row r="189" s="1" customFormat="1" ht="13.2" customHeight="1" spans="1:6">
      <c r="A189" s="14" t="s">
        <v>385</v>
      </c>
      <c r="B189" s="16" t="s">
        <v>386</v>
      </c>
      <c r="C189" s="17"/>
      <c r="D189" s="18"/>
      <c r="E189" s="44"/>
      <c r="F189" s="11"/>
    </row>
    <row r="190" s="1" customFormat="1" ht="13.9" customHeight="1" spans="1:6">
      <c r="A190" s="15" t="s">
        <v>387</v>
      </c>
      <c r="B190" s="16" t="s">
        <v>388</v>
      </c>
      <c r="C190" s="17"/>
      <c r="D190" s="18"/>
      <c r="E190" s="44"/>
      <c r="F190" s="21"/>
    </row>
    <row r="191" s="1" customFormat="1" ht="13.2" customHeight="1" spans="1:6">
      <c r="A191" s="15" t="s">
        <v>389</v>
      </c>
      <c r="B191" s="16" t="s">
        <v>390</v>
      </c>
      <c r="C191" s="17" t="s">
        <v>108</v>
      </c>
      <c r="D191" s="18" t="s">
        <v>391</v>
      </c>
      <c r="E191" s="20"/>
      <c r="F191" s="21">
        <f>ROUND(D191*E191,0)</f>
        <v>0</v>
      </c>
    </row>
    <row r="192" s="1" customFormat="1" ht="13.2" customHeight="1" spans="1:6">
      <c r="A192" s="15" t="s">
        <v>392</v>
      </c>
      <c r="B192" s="16" t="s">
        <v>393</v>
      </c>
      <c r="C192" s="17"/>
      <c r="D192" s="18"/>
      <c r="E192" s="20"/>
      <c r="F192" s="21"/>
    </row>
    <row r="193" s="1" customFormat="1" ht="13.9" customHeight="1" spans="1:6">
      <c r="A193" s="15" t="s">
        <v>394</v>
      </c>
      <c r="B193" s="16" t="s">
        <v>393</v>
      </c>
      <c r="C193" s="17"/>
      <c r="D193" s="18"/>
      <c r="E193" s="20"/>
      <c r="F193" s="21"/>
    </row>
    <row r="194" s="1" customFormat="1" ht="13.2" customHeight="1" spans="1:6">
      <c r="A194" s="15" t="s">
        <v>395</v>
      </c>
      <c r="B194" s="16" t="s">
        <v>396</v>
      </c>
      <c r="C194" s="17"/>
      <c r="D194" s="18"/>
      <c r="E194" s="20"/>
      <c r="F194" s="21"/>
    </row>
    <row r="195" s="1" customFormat="1" ht="13.9" customHeight="1" spans="1:6">
      <c r="A195" s="15" t="s">
        <v>397</v>
      </c>
      <c r="B195" s="16" t="s">
        <v>398</v>
      </c>
      <c r="C195" s="17" t="s">
        <v>108</v>
      </c>
      <c r="D195" s="18" t="s">
        <v>399</v>
      </c>
      <c r="E195" s="20"/>
      <c r="F195" s="21">
        <f t="shared" ref="F192:F222" si="5">ROUND(D195*E195,0)</f>
        <v>0</v>
      </c>
    </row>
    <row r="196" s="1" customFormat="1" ht="13.2" customHeight="1" spans="1:6">
      <c r="A196" s="15" t="s">
        <v>400</v>
      </c>
      <c r="B196" s="16" t="s">
        <v>401</v>
      </c>
      <c r="C196" s="17"/>
      <c r="D196" s="18"/>
      <c r="E196" s="20"/>
      <c r="F196" s="21"/>
    </row>
    <row r="197" s="1" customFormat="1" ht="13.2" customHeight="1" spans="1:6">
      <c r="A197" s="15" t="s">
        <v>402</v>
      </c>
      <c r="B197" s="16" t="s">
        <v>403</v>
      </c>
      <c r="C197" s="17"/>
      <c r="D197" s="18"/>
      <c r="E197" s="20"/>
      <c r="F197" s="21"/>
    </row>
    <row r="198" s="1" customFormat="1" ht="13.9" customHeight="1" spans="1:6">
      <c r="A198" s="15" t="s">
        <v>404</v>
      </c>
      <c r="B198" s="16" t="s">
        <v>405</v>
      </c>
      <c r="C198" s="17" t="s">
        <v>108</v>
      </c>
      <c r="D198" s="18" t="s">
        <v>406</v>
      </c>
      <c r="E198" s="20"/>
      <c r="F198" s="21">
        <f t="shared" si="5"/>
        <v>0</v>
      </c>
    </row>
    <row r="199" s="1" customFormat="1" ht="13.2" customHeight="1" spans="1:6">
      <c r="A199" s="15" t="s">
        <v>407</v>
      </c>
      <c r="B199" s="16" t="s">
        <v>408</v>
      </c>
      <c r="C199" s="17"/>
      <c r="D199" s="18"/>
      <c r="E199" s="20"/>
      <c r="F199" s="21"/>
    </row>
    <row r="200" s="1" customFormat="1" ht="13.2" customHeight="1" spans="1:6">
      <c r="A200" s="15" t="s">
        <v>409</v>
      </c>
      <c r="B200" s="16" t="s">
        <v>410</v>
      </c>
      <c r="C200" s="17" t="s">
        <v>108</v>
      </c>
      <c r="D200" s="18" t="s">
        <v>406</v>
      </c>
      <c r="E200" s="20"/>
      <c r="F200" s="21">
        <f t="shared" si="5"/>
        <v>0</v>
      </c>
    </row>
    <row r="201" s="1" customFormat="1" ht="13.9" customHeight="1" spans="1:6">
      <c r="A201" s="15" t="s">
        <v>411</v>
      </c>
      <c r="B201" s="16" t="s">
        <v>412</v>
      </c>
      <c r="C201" s="17" t="s">
        <v>108</v>
      </c>
      <c r="D201" s="18" t="s">
        <v>413</v>
      </c>
      <c r="E201" s="20"/>
      <c r="F201" s="21">
        <f t="shared" si="5"/>
        <v>0</v>
      </c>
    </row>
    <row r="202" s="1" customFormat="1" ht="13.2" customHeight="1" spans="1:6">
      <c r="A202" s="15" t="s">
        <v>414</v>
      </c>
      <c r="B202" s="16" t="s">
        <v>415</v>
      </c>
      <c r="C202" s="17"/>
      <c r="D202" s="18"/>
      <c r="E202" s="20"/>
      <c r="F202" s="21"/>
    </row>
    <row r="203" s="1" customFormat="1" ht="13.9" customHeight="1" spans="1:6">
      <c r="A203" s="15" t="s">
        <v>416</v>
      </c>
      <c r="B203" s="16" t="s">
        <v>417</v>
      </c>
      <c r="C203" s="17" t="s">
        <v>108</v>
      </c>
      <c r="D203" s="18" t="s">
        <v>418</v>
      </c>
      <c r="E203" s="20"/>
      <c r="F203" s="21">
        <f t="shared" si="5"/>
        <v>0</v>
      </c>
    </row>
    <row r="204" s="1" customFormat="1" ht="13.2" customHeight="1" spans="1:6">
      <c r="A204" s="15" t="s">
        <v>419</v>
      </c>
      <c r="B204" s="16" t="s">
        <v>420</v>
      </c>
      <c r="C204" s="17"/>
      <c r="D204" s="18"/>
      <c r="E204" s="20"/>
      <c r="F204" s="21"/>
    </row>
    <row r="205" s="1" customFormat="1" ht="13.2" customHeight="1" spans="1:6">
      <c r="A205" s="15" t="s">
        <v>421</v>
      </c>
      <c r="B205" s="16" t="s">
        <v>422</v>
      </c>
      <c r="C205" s="17" t="s">
        <v>108</v>
      </c>
      <c r="D205" s="18" t="s">
        <v>423</v>
      </c>
      <c r="E205" s="20"/>
      <c r="F205" s="21">
        <f t="shared" si="5"/>
        <v>0</v>
      </c>
    </row>
    <row r="206" s="1" customFormat="1" ht="13.9" customHeight="1" spans="1:6">
      <c r="A206" s="15" t="s">
        <v>424</v>
      </c>
      <c r="B206" s="16" t="s">
        <v>425</v>
      </c>
      <c r="C206" s="17" t="s">
        <v>108</v>
      </c>
      <c r="D206" s="18" t="s">
        <v>406</v>
      </c>
      <c r="E206" s="20"/>
      <c r="F206" s="21">
        <f t="shared" si="5"/>
        <v>0</v>
      </c>
    </row>
    <row r="207" s="1" customFormat="1" ht="13.2" customHeight="1" spans="1:6">
      <c r="A207" s="15" t="s">
        <v>426</v>
      </c>
      <c r="B207" s="16" t="s">
        <v>427</v>
      </c>
      <c r="C207" s="17"/>
      <c r="D207" s="18"/>
      <c r="E207" s="20"/>
      <c r="F207" s="21"/>
    </row>
    <row r="208" s="1" customFormat="1" ht="13.2" customHeight="1" spans="1:6">
      <c r="A208" s="15" t="s">
        <v>428</v>
      </c>
      <c r="B208" s="16" t="s">
        <v>429</v>
      </c>
      <c r="C208" s="17" t="s">
        <v>108</v>
      </c>
      <c r="D208" s="18" t="s">
        <v>430</v>
      </c>
      <c r="E208" s="20"/>
      <c r="F208" s="21">
        <f t="shared" si="5"/>
        <v>0</v>
      </c>
    </row>
    <row r="209" s="1" customFormat="1" ht="13.9" customHeight="1" spans="1:6">
      <c r="A209" s="15" t="s">
        <v>431</v>
      </c>
      <c r="B209" s="16" t="s">
        <v>432</v>
      </c>
      <c r="C209" s="17" t="s">
        <v>108</v>
      </c>
      <c r="D209" s="18" t="s">
        <v>433</v>
      </c>
      <c r="E209" s="20"/>
      <c r="F209" s="21">
        <f t="shared" si="5"/>
        <v>0</v>
      </c>
    </row>
    <row r="210" s="1" customFormat="1" ht="13.2" customHeight="1" spans="1:6">
      <c r="A210" s="15" t="s">
        <v>434</v>
      </c>
      <c r="B210" s="16" t="s">
        <v>435</v>
      </c>
      <c r="C210" s="17"/>
      <c r="D210" s="18"/>
      <c r="E210" s="20"/>
      <c r="F210" s="21"/>
    </row>
    <row r="211" s="1" customFormat="1" ht="13.2" customHeight="1" spans="1:6">
      <c r="A211" s="15" t="s">
        <v>436</v>
      </c>
      <c r="B211" s="16" t="s">
        <v>437</v>
      </c>
      <c r="C211" s="17" t="s">
        <v>108</v>
      </c>
      <c r="D211" s="18" t="s">
        <v>418</v>
      </c>
      <c r="E211" s="20"/>
      <c r="F211" s="21">
        <f t="shared" si="5"/>
        <v>0</v>
      </c>
    </row>
    <row r="212" s="1" customFormat="1" ht="13.9" customHeight="1" spans="1:6">
      <c r="A212" s="15" t="s">
        <v>438</v>
      </c>
      <c r="B212" s="16" t="s">
        <v>439</v>
      </c>
      <c r="C212" s="17"/>
      <c r="D212" s="18"/>
      <c r="E212" s="20"/>
      <c r="F212" s="21"/>
    </row>
    <row r="213" s="1" customFormat="1" ht="13.2" customHeight="1" spans="1:6">
      <c r="A213" s="15" t="s">
        <v>440</v>
      </c>
      <c r="B213" s="16" t="s">
        <v>441</v>
      </c>
      <c r="C213" s="17" t="s">
        <v>108</v>
      </c>
      <c r="D213" s="18" t="s">
        <v>442</v>
      </c>
      <c r="E213" s="20"/>
      <c r="F213" s="21">
        <f t="shared" si="5"/>
        <v>0</v>
      </c>
    </row>
    <row r="214" s="1" customFormat="1" ht="13.9" customHeight="1" spans="1:6">
      <c r="A214" s="15" t="s">
        <v>443</v>
      </c>
      <c r="B214" s="16" t="s">
        <v>444</v>
      </c>
      <c r="C214" s="17"/>
      <c r="D214" s="18"/>
      <c r="E214" s="20"/>
      <c r="F214" s="21"/>
    </row>
    <row r="215" s="1" customFormat="1" ht="13.2" customHeight="1" spans="1:6">
      <c r="A215" s="15" t="s">
        <v>445</v>
      </c>
      <c r="B215" s="16" t="s">
        <v>446</v>
      </c>
      <c r="C215" s="17"/>
      <c r="D215" s="18"/>
      <c r="E215" s="20"/>
      <c r="F215" s="21"/>
    </row>
    <row r="216" s="1" customFormat="1" ht="13.2" customHeight="1" spans="1:6">
      <c r="A216" s="15" t="s">
        <v>447</v>
      </c>
      <c r="B216" s="16" t="s">
        <v>448</v>
      </c>
      <c r="C216" s="17" t="s">
        <v>108</v>
      </c>
      <c r="D216" s="18" t="s">
        <v>449</v>
      </c>
      <c r="E216" s="20"/>
      <c r="F216" s="21">
        <f t="shared" si="5"/>
        <v>0</v>
      </c>
    </row>
    <row r="217" s="1" customFormat="1" ht="13.9" customHeight="1" spans="1:6">
      <c r="A217" s="15" t="s">
        <v>450</v>
      </c>
      <c r="B217" s="16" t="s">
        <v>451</v>
      </c>
      <c r="C217" s="17"/>
      <c r="D217" s="18"/>
      <c r="E217" s="20"/>
      <c r="F217" s="21"/>
    </row>
    <row r="218" s="1" customFormat="1" ht="13.2" customHeight="1" spans="1:6">
      <c r="A218" s="15" t="s">
        <v>452</v>
      </c>
      <c r="B218" s="16" t="s">
        <v>453</v>
      </c>
      <c r="C218" s="17" t="s">
        <v>108</v>
      </c>
      <c r="D218" s="18" t="s">
        <v>423</v>
      </c>
      <c r="E218" s="20"/>
      <c r="F218" s="21">
        <f t="shared" si="5"/>
        <v>0</v>
      </c>
    </row>
    <row r="219" s="1" customFormat="1" ht="13.2" customHeight="1" spans="1:6">
      <c r="A219" s="15" t="s">
        <v>454</v>
      </c>
      <c r="B219" s="16" t="s">
        <v>455</v>
      </c>
      <c r="C219" s="17"/>
      <c r="D219" s="18"/>
      <c r="E219" s="20"/>
      <c r="F219" s="21"/>
    </row>
    <row r="220" s="1" customFormat="1" ht="13.9" customHeight="1" spans="1:6">
      <c r="A220" s="15" t="s">
        <v>456</v>
      </c>
      <c r="B220" s="16" t="s">
        <v>457</v>
      </c>
      <c r="C220" s="17" t="s">
        <v>108</v>
      </c>
      <c r="D220" s="18" t="s">
        <v>458</v>
      </c>
      <c r="E220" s="20"/>
      <c r="F220" s="21">
        <f t="shared" si="5"/>
        <v>0</v>
      </c>
    </row>
    <row r="221" s="1" customFormat="1" ht="13.2" customHeight="1" spans="1:6">
      <c r="A221" s="15" t="s">
        <v>459</v>
      </c>
      <c r="B221" s="16" t="s">
        <v>460</v>
      </c>
      <c r="C221" s="17"/>
      <c r="D221" s="18"/>
      <c r="E221" s="20"/>
      <c r="F221" s="21"/>
    </row>
    <row r="222" s="1" customFormat="1" ht="13.9" customHeight="1" spans="1:6">
      <c r="A222" s="15" t="s">
        <v>461</v>
      </c>
      <c r="B222" s="16" t="s">
        <v>462</v>
      </c>
      <c r="C222" s="17" t="s">
        <v>276</v>
      </c>
      <c r="D222" s="18" t="s">
        <v>463</v>
      </c>
      <c r="E222" s="20"/>
      <c r="F222" s="21">
        <f t="shared" si="5"/>
        <v>0</v>
      </c>
    </row>
    <row r="223" s="1" customFormat="1" ht="13.2" customHeight="1" spans="1:6">
      <c r="A223" s="15" t="s">
        <v>464</v>
      </c>
      <c r="B223" s="16" t="s">
        <v>465</v>
      </c>
      <c r="C223" s="17" t="s">
        <v>112</v>
      </c>
      <c r="D223" s="18" t="s">
        <v>466</v>
      </c>
      <c r="E223" s="20"/>
      <c r="F223" s="21">
        <f t="shared" ref="F223:F230" si="6">ROUND(D223*E223,0)</f>
        <v>0</v>
      </c>
    </row>
    <row r="224" s="1" customFormat="1" ht="13.2" customHeight="1" spans="1:6">
      <c r="A224" s="15" t="s">
        <v>467</v>
      </c>
      <c r="B224" s="16" t="s">
        <v>468</v>
      </c>
      <c r="C224" s="17"/>
      <c r="D224" s="18"/>
      <c r="E224" s="20"/>
      <c r="F224" s="21"/>
    </row>
    <row r="225" s="1" customFormat="1" ht="13.9" customHeight="1" spans="1:6">
      <c r="A225" s="15" t="s">
        <v>469</v>
      </c>
      <c r="B225" s="16" t="s">
        <v>470</v>
      </c>
      <c r="C225" s="17"/>
      <c r="D225" s="18"/>
      <c r="E225" s="20"/>
      <c r="F225" s="21"/>
    </row>
    <row r="226" s="1" customFormat="1" ht="13.2" customHeight="1" spans="1:6">
      <c r="A226" s="15" t="s">
        <v>471</v>
      </c>
      <c r="B226" s="16" t="s">
        <v>375</v>
      </c>
      <c r="C226" s="17" t="s">
        <v>112</v>
      </c>
      <c r="D226" s="18" t="s">
        <v>472</v>
      </c>
      <c r="E226" s="20"/>
      <c r="F226" s="21">
        <f t="shared" si="6"/>
        <v>0</v>
      </c>
    </row>
    <row r="227" s="1" customFormat="1" ht="13.2" customHeight="1" spans="1:6">
      <c r="A227" s="15" t="s">
        <v>473</v>
      </c>
      <c r="B227" s="16" t="s">
        <v>474</v>
      </c>
      <c r="C227" s="17" t="s">
        <v>108</v>
      </c>
      <c r="D227" s="18" t="s">
        <v>475</v>
      </c>
      <c r="E227" s="20"/>
      <c r="F227" s="21">
        <f t="shared" si="6"/>
        <v>0</v>
      </c>
    </row>
    <row r="228" s="1" customFormat="1" ht="13.9" customHeight="1" spans="1:6">
      <c r="A228" s="15" t="s">
        <v>476</v>
      </c>
      <c r="B228" s="16" t="s">
        <v>477</v>
      </c>
      <c r="C228" s="17"/>
      <c r="D228" s="18"/>
      <c r="E228" s="20"/>
      <c r="F228" s="21"/>
    </row>
    <row r="229" s="1" customFormat="1" ht="13.2" customHeight="1" spans="1:6">
      <c r="A229" s="15" t="s">
        <v>478</v>
      </c>
      <c r="B229" s="16" t="s">
        <v>479</v>
      </c>
      <c r="C229" s="17" t="s">
        <v>112</v>
      </c>
      <c r="D229" s="18" t="s">
        <v>480</v>
      </c>
      <c r="E229" s="20"/>
      <c r="F229" s="21">
        <f t="shared" si="6"/>
        <v>0</v>
      </c>
    </row>
    <row r="230" s="1" customFormat="1" ht="13.9" customHeight="1" spans="1:6">
      <c r="A230" s="15" t="s">
        <v>481</v>
      </c>
      <c r="B230" s="16" t="s">
        <v>482</v>
      </c>
      <c r="C230" s="17" t="s">
        <v>108</v>
      </c>
      <c r="D230" s="18" t="s">
        <v>483</v>
      </c>
      <c r="E230" s="20"/>
      <c r="F230" s="21">
        <f t="shared" si="6"/>
        <v>0</v>
      </c>
    </row>
    <row r="231" s="1" customFormat="1" ht="19" customHeight="1" spans="1:6">
      <c r="A231" s="22"/>
      <c r="B231" s="23" t="s">
        <v>484</v>
      </c>
      <c r="C231" s="24">
        <f>SUM(F191:F230)</f>
        <v>0</v>
      </c>
      <c r="D231" s="22"/>
      <c r="E231" s="22"/>
      <c r="F231" s="22"/>
    </row>
    <row r="232" s="1" customFormat="1" ht="12" customHeight="1" spans="1:6">
      <c r="A232" s="25" t="s">
        <v>99</v>
      </c>
      <c r="B232" s="25"/>
      <c r="C232" s="25"/>
      <c r="D232" s="25" t="s">
        <v>100</v>
      </c>
      <c r="E232" s="25"/>
      <c r="F232" s="25"/>
    </row>
    <row r="233" s="1" customFormat="1" ht="32.95" customHeight="1" spans="1:6">
      <c r="A233" s="2" t="s">
        <v>60</v>
      </c>
      <c r="B233" s="2"/>
      <c r="C233" s="2"/>
      <c r="D233" s="2"/>
      <c r="E233" s="2"/>
      <c r="F233" s="2"/>
    </row>
    <row r="234" s="1" customFormat="1" ht="13.9" customHeight="1" spans="1:6">
      <c r="A234" s="3" t="s">
        <v>101</v>
      </c>
      <c r="B234" s="3"/>
      <c r="C234" s="3" t="s">
        <v>11</v>
      </c>
      <c r="D234" s="3"/>
      <c r="E234" s="3"/>
      <c r="F234" s="3"/>
    </row>
    <row r="235" s="1" customFormat="1" ht="13.9" customHeight="1" spans="1:6">
      <c r="A235" s="3" t="s">
        <v>61</v>
      </c>
      <c r="B235" s="3"/>
      <c r="C235" s="3" t="s">
        <v>485</v>
      </c>
      <c r="D235" s="3" t="s">
        <v>63</v>
      </c>
      <c r="E235" s="4" t="s">
        <v>64</v>
      </c>
      <c r="F235" s="4"/>
    </row>
    <row r="236" s="1" customFormat="1" ht="20.5" customHeight="1" spans="1:6">
      <c r="A236" s="29" t="s">
        <v>486</v>
      </c>
      <c r="B236" s="29"/>
      <c r="C236" s="29"/>
      <c r="D236" s="29"/>
      <c r="E236" s="29"/>
      <c r="F236" s="29"/>
    </row>
    <row r="237" s="1" customFormat="1" ht="21.25" customHeight="1" spans="1:6">
      <c r="A237" s="42" t="s">
        <v>66</v>
      </c>
      <c r="B237" s="42" t="s">
        <v>67</v>
      </c>
      <c r="C237" s="43" t="s">
        <v>68</v>
      </c>
      <c r="D237" s="43" t="s">
        <v>69</v>
      </c>
      <c r="E237" s="31" t="s">
        <v>70</v>
      </c>
      <c r="F237" s="31" t="s">
        <v>71</v>
      </c>
    </row>
    <row r="238" s="1" customFormat="1" ht="27" customHeight="1" spans="1:6">
      <c r="A238" s="14" t="s">
        <v>487</v>
      </c>
      <c r="B238" s="45" t="s">
        <v>488</v>
      </c>
      <c r="C238" s="17"/>
      <c r="D238" s="18"/>
      <c r="E238" s="46"/>
      <c r="F238" s="11"/>
    </row>
    <row r="239" s="1" customFormat="1" ht="13.9" customHeight="1" spans="1:6">
      <c r="A239" s="14" t="s">
        <v>489</v>
      </c>
      <c r="B239" s="16" t="s">
        <v>490</v>
      </c>
      <c r="C239" s="17" t="s">
        <v>276</v>
      </c>
      <c r="D239" s="18" t="s">
        <v>491</v>
      </c>
      <c r="E239" s="20"/>
      <c r="F239" s="11">
        <f>ROUND(D239*E239,0)</f>
        <v>0</v>
      </c>
    </row>
    <row r="240" s="1" customFormat="1" ht="13.2" customHeight="1" spans="1:6">
      <c r="A240" s="15" t="s">
        <v>492</v>
      </c>
      <c r="B240" s="16" t="s">
        <v>493</v>
      </c>
      <c r="C240" s="17" t="s">
        <v>276</v>
      </c>
      <c r="D240" s="18" t="s">
        <v>494</v>
      </c>
      <c r="E240" s="20"/>
      <c r="F240" s="11">
        <f t="shared" ref="F240:F270" si="7">ROUND(D240*E240,0)</f>
        <v>0</v>
      </c>
    </row>
    <row r="241" s="1" customFormat="1" ht="27" customHeight="1" spans="1:6">
      <c r="A241" s="15" t="s">
        <v>495</v>
      </c>
      <c r="B241" s="47" t="s">
        <v>496</v>
      </c>
      <c r="C241" s="17"/>
      <c r="D241" s="18"/>
      <c r="E241" s="20"/>
      <c r="F241" s="11"/>
    </row>
    <row r="242" s="1" customFormat="1" ht="13.9" customHeight="1" spans="1:6">
      <c r="A242" s="15" t="s">
        <v>497</v>
      </c>
      <c r="B242" s="16" t="s">
        <v>490</v>
      </c>
      <c r="C242" s="17" t="s">
        <v>276</v>
      </c>
      <c r="D242" s="18" t="s">
        <v>498</v>
      </c>
      <c r="E242" s="20"/>
      <c r="F242" s="11">
        <f t="shared" si="7"/>
        <v>0</v>
      </c>
    </row>
    <row r="243" s="1" customFormat="1" ht="13.2" customHeight="1" spans="1:6">
      <c r="A243" s="15" t="s">
        <v>499</v>
      </c>
      <c r="B243" s="16" t="s">
        <v>493</v>
      </c>
      <c r="C243" s="17" t="s">
        <v>276</v>
      </c>
      <c r="D243" s="18" t="s">
        <v>500</v>
      </c>
      <c r="E243" s="20"/>
      <c r="F243" s="11">
        <f t="shared" si="7"/>
        <v>0</v>
      </c>
    </row>
    <row r="244" s="1" customFormat="1" ht="27" customHeight="1" spans="1:6">
      <c r="A244" s="15" t="s">
        <v>501</v>
      </c>
      <c r="B244" s="47" t="s">
        <v>502</v>
      </c>
      <c r="C244" s="17"/>
      <c r="D244" s="18"/>
      <c r="E244" s="20"/>
      <c r="F244" s="11"/>
    </row>
    <row r="245" s="1" customFormat="1" ht="13.2" customHeight="1" spans="1:6">
      <c r="A245" s="15" t="s">
        <v>503</v>
      </c>
      <c r="B245" s="16" t="s">
        <v>493</v>
      </c>
      <c r="C245" s="17" t="s">
        <v>276</v>
      </c>
      <c r="D245" s="18" t="s">
        <v>504</v>
      </c>
      <c r="E245" s="20"/>
      <c r="F245" s="11">
        <f t="shared" si="7"/>
        <v>0</v>
      </c>
    </row>
    <row r="246" s="1" customFormat="1" ht="27" customHeight="1" spans="1:6">
      <c r="A246" s="15" t="s">
        <v>505</v>
      </c>
      <c r="B246" s="47" t="s">
        <v>506</v>
      </c>
      <c r="C246" s="17"/>
      <c r="D246" s="18"/>
      <c r="E246" s="20"/>
      <c r="F246" s="11"/>
    </row>
    <row r="247" s="1" customFormat="1" ht="13.9" customHeight="1" spans="1:6">
      <c r="A247" s="15" t="s">
        <v>507</v>
      </c>
      <c r="B247" s="16" t="s">
        <v>493</v>
      </c>
      <c r="C247" s="17" t="s">
        <v>276</v>
      </c>
      <c r="D247" s="18" t="s">
        <v>508</v>
      </c>
      <c r="E247" s="20"/>
      <c r="F247" s="11">
        <f t="shared" si="7"/>
        <v>0</v>
      </c>
    </row>
    <row r="248" s="1" customFormat="1" ht="13.2" customHeight="1" spans="1:6">
      <c r="A248" s="15" t="s">
        <v>509</v>
      </c>
      <c r="B248" s="16" t="s">
        <v>510</v>
      </c>
      <c r="C248" s="17" t="s">
        <v>112</v>
      </c>
      <c r="D248" s="18" t="s">
        <v>511</v>
      </c>
      <c r="E248" s="20"/>
      <c r="F248" s="11">
        <f t="shared" si="7"/>
        <v>0</v>
      </c>
    </row>
    <row r="249" s="1" customFormat="1" ht="13.2" customHeight="1" spans="1:6">
      <c r="A249" s="15" t="s">
        <v>512</v>
      </c>
      <c r="B249" s="16" t="s">
        <v>513</v>
      </c>
      <c r="C249" s="17"/>
      <c r="D249" s="18"/>
      <c r="E249" s="20"/>
      <c r="F249" s="11"/>
    </row>
    <row r="250" s="1" customFormat="1" ht="13.9" customHeight="1" spans="1:6">
      <c r="A250" s="15" t="s">
        <v>514</v>
      </c>
      <c r="B250" s="16" t="s">
        <v>515</v>
      </c>
      <c r="C250" s="17"/>
      <c r="D250" s="18"/>
      <c r="E250" s="20"/>
      <c r="F250" s="11"/>
    </row>
    <row r="251" s="1" customFormat="1" ht="13.2" customHeight="1" spans="1:6">
      <c r="A251" s="15" t="s">
        <v>516</v>
      </c>
      <c r="B251" s="16" t="s">
        <v>517</v>
      </c>
      <c r="C251" s="17" t="s">
        <v>158</v>
      </c>
      <c r="D251" s="18" t="s">
        <v>518</v>
      </c>
      <c r="E251" s="20"/>
      <c r="F251" s="11">
        <f t="shared" si="7"/>
        <v>0</v>
      </c>
    </row>
    <row r="252" s="1" customFormat="1" ht="27" customHeight="1" spans="1:6">
      <c r="A252" s="15" t="s">
        <v>519</v>
      </c>
      <c r="B252" s="47" t="s">
        <v>520</v>
      </c>
      <c r="C252" s="17"/>
      <c r="D252" s="18"/>
      <c r="E252" s="20"/>
      <c r="F252" s="11"/>
    </row>
    <row r="253" s="1" customFormat="1" ht="13.2" customHeight="1" spans="1:6">
      <c r="A253" s="15" t="s">
        <v>521</v>
      </c>
      <c r="B253" s="16" t="s">
        <v>351</v>
      </c>
      <c r="C253" s="17" t="s">
        <v>112</v>
      </c>
      <c r="D253" s="18" t="s">
        <v>522</v>
      </c>
      <c r="E253" s="20"/>
      <c r="F253" s="11">
        <f t="shared" si="7"/>
        <v>0</v>
      </c>
    </row>
    <row r="254" s="1" customFormat="1" ht="13.2" customHeight="1" spans="1:6">
      <c r="A254" s="15" t="s">
        <v>523</v>
      </c>
      <c r="B254" s="16" t="s">
        <v>524</v>
      </c>
      <c r="C254" s="17" t="s">
        <v>112</v>
      </c>
      <c r="D254" s="18" t="s">
        <v>525</v>
      </c>
      <c r="E254" s="20"/>
      <c r="F254" s="11">
        <f t="shared" si="7"/>
        <v>0</v>
      </c>
    </row>
    <row r="255" s="1" customFormat="1" ht="27" customHeight="1" spans="1:6">
      <c r="A255" s="15" t="s">
        <v>526</v>
      </c>
      <c r="B255" s="47" t="s">
        <v>527</v>
      </c>
      <c r="C255" s="17"/>
      <c r="D255" s="18"/>
      <c r="E255" s="20"/>
      <c r="F255" s="11"/>
    </row>
    <row r="256" s="1" customFormat="1" ht="13.2" customHeight="1" spans="1:6">
      <c r="A256" s="15" t="s">
        <v>528</v>
      </c>
      <c r="B256" s="16" t="s">
        <v>529</v>
      </c>
      <c r="C256" s="17" t="s">
        <v>112</v>
      </c>
      <c r="D256" s="18" t="s">
        <v>530</v>
      </c>
      <c r="E256" s="20"/>
      <c r="F256" s="11">
        <f t="shared" si="7"/>
        <v>0</v>
      </c>
    </row>
    <row r="257" s="1" customFormat="1" ht="13.2" customHeight="1" spans="1:6">
      <c r="A257" s="15" t="s">
        <v>531</v>
      </c>
      <c r="B257" s="16" t="s">
        <v>532</v>
      </c>
      <c r="C257" s="17"/>
      <c r="D257" s="18"/>
      <c r="E257" s="20"/>
      <c r="F257" s="11"/>
    </row>
    <row r="258" s="1" customFormat="1" ht="13.9" customHeight="1" spans="1:6">
      <c r="A258" s="15" t="s">
        <v>533</v>
      </c>
      <c r="B258" s="16" t="s">
        <v>534</v>
      </c>
      <c r="C258" s="17" t="s">
        <v>112</v>
      </c>
      <c r="D258" s="18" t="s">
        <v>535</v>
      </c>
      <c r="E258" s="20"/>
      <c r="F258" s="11">
        <f t="shared" si="7"/>
        <v>0</v>
      </c>
    </row>
    <row r="259" s="1" customFormat="1" ht="13.2" customHeight="1" spans="1:6">
      <c r="A259" s="15" t="s">
        <v>536</v>
      </c>
      <c r="B259" s="16" t="s">
        <v>537</v>
      </c>
      <c r="C259" s="17" t="s">
        <v>112</v>
      </c>
      <c r="D259" s="18" t="s">
        <v>538</v>
      </c>
      <c r="E259" s="20"/>
      <c r="F259" s="11">
        <f t="shared" si="7"/>
        <v>0</v>
      </c>
    </row>
    <row r="260" s="1" customFormat="1" ht="13.2" customHeight="1" spans="1:6">
      <c r="A260" s="15" t="s">
        <v>539</v>
      </c>
      <c r="B260" s="16" t="s">
        <v>540</v>
      </c>
      <c r="C260" s="17"/>
      <c r="D260" s="18"/>
      <c r="E260" s="20"/>
      <c r="F260" s="11"/>
    </row>
    <row r="261" s="1" customFormat="1" ht="13.9" customHeight="1" spans="1:6">
      <c r="A261" s="15" t="s">
        <v>541</v>
      </c>
      <c r="B261" s="16" t="s">
        <v>524</v>
      </c>
      <c r="C261" s="17" t="s">
        <v>112</v>
      </c>
      <c r="D261" s="18" t="s">
        <v>542</v>
      </c>
      <c r="E261" s="20"/>
      <c r="F261" s="11">
        <f t="shared" si="7"/>
        <v>0</v>
      </c>
    </row>
    <row r="262" s="1" customFormat="1" ht="13.2" customHeight="1" spans="1:6">
      <c r="A262" s="15" t="s">
        <v>543</v>
      </c>
      <c r="B262" s="16" t="s">
        <v>529</v>
      </c>
      <c r="C262" s="17" t="s">
        <v>112</v>
      </c>
      <c r="D262" s="18" t="s">
        <v>544</v>
      </c>
      <c r="E262" s="20"/>
      <c r="F262" s="11">
        <f t="shared" si="7"/>
        <v>0</v>
      </c>
    </row>
    <row r="263" s="1" customFormat="1" ht="13.9" customHeight="1" spans="1:6">
      <c r="A263" s="15" t="s">
        <v>545</v>
      </c>
      <c r="B263" s="16" t="s">
        <v>534</v>
      </c>
      <c r="C263" s="17" t="s">
        <v>112</v>
      </c>
      <c r="D263" s="18" t="s">
        <v>546</v>
      </c>
      <c r="E263" s="20"/>
      <c r="F263" s="11">
        <f t="shared" si="7"/>
        <v>0</v>
      </c>
    </row>
    <row r="264" s="1" customFormat="1" ht="13.2" customHeight="1" spans="1:6">
      <c r="A264" s="15" t="s">
        <v>547</v>
      </c>
      <c r="B264" s="16" t="s">
        <v>537</v>
      </c>
      <c r="C264" s="17" t="s">
        <v>112</v>
      </c>
      <c r="D264" s="18" t="s">
        <v>548</v>
      </c>
      <c r="E264" s="20"/>
      <c r="F264" s="11">
        <f t="shared" si="7"/>
        <v>0</v>
      </c>
    </row>
    <row r="265" s="1" customFormat="1" ht="13.2" customHeight="1" spans="1:6">
      <c r="A265" s="15" t="s">
        <v>549</v>
      </c>
      <c r="B265" s="16" t="s">
        <v>550</v>
      </c>
      <c r="C265" s="17"/>
      <c r="D265" s="18"/>
      <c r="E265" s="20"/>
      <c r="F265" s="11"/>
    </row>
    <row r="266" s="1" customFormat="1" ht="13.9" customHeight="1" spans="1:6">
      <c r="A266" s="15" t="s">
        <v>551</v>
      </c>
      <c r="B266" s="16" t="s">
        <v>552</v>
      </c>
      <c r="C266" s="17"/>
      <c r="D266" s="18"/>
      <c r="E266" s="20"/>
      <c r="F266" s="11"/>
    </row>
    <row r="267" s="1" customFormat="1" ht="13.2" customHeight="1" spans="1:6">
      <c r="A267" s="15" t="s">
        <v>553</v>
      </c>
      <c r="B267" s="16" t="s">
        <v>554</v>
      </c>
      <c r="C267" s="17" t="s">
        <v>112</v>
      </c>
      <c r="D267" s="18" t="s">
        <v>555</v>
      </c>
      <c r="E267" s="20"/>
      <c r="F267" s="11">
        <f t="shared" si="7"/>
        <v>0</v>
      </c>
    </row>
    <row r="268" s="1" customFormat="1" ht="13.2" customHeight="1" spans="1:6">
      <c r="A268" s="15" t="s">
        <v>556</v>
      </c>
      <c r="B268" s="16" t="s">
        <v>557</v>
      </c>
      <c r="C268" s="17"/>
      <c r="D268" s="18"/>
      <c r="E268" s="20"/>
      <c r="F268" s="11"/>
    </row>
    <row r="269" s="1" customFormat="1" ht="13.9" customHeight="1" spans="1:6">
      <c r="A269" s="15" t="s">
        <v>558</v>
      </c>
      <c r="B269" s="16" t="s">
        <v>559</v>
      </c>
      <c r="C269" s="17"/>
      <c r="D269" s="18"/>
      <c r="E269" s="20"/>
      <c r="F269" s="11"/>
    </row>
    <row r="270" s="1" customFormat="1" ht="13.2" customHeight="1" spans="1:6">
      <c r="A270" s="15" t="s">
        <v>560</v>
      </c>
      <c r="B270" s="16" t="s">
        <v>561</v>
      </c>
      <c r="C270" s="17" t="s">
        <v>108</v>
      </c>
      <c r="D270" s="18" t="s">
        <v>562</v>
      </c>
      <c r="E270" s="20"/>
      <c r="F270" s="11">
        <f>ROUND(D270*E270,0)</f>
        <v>0</v>
      </c>
    </row>
    <row r="271" s="1" customFormat="1" ht="27.85" customHeight="1" spans="1:6">
      <c r="A271" s="22"/>
      <c r="B271" s="23" t="s">
        <v>210</v>
      </c>
      <c r="C271" s="24">
        <f>SUM(F239:F270)</f>
        <v>0</v>
      </c>
      <c r="D271" s="22"/>
      <c r="E271" s="22"/>
      <c r="F271" s="22"/>
    </row>
    <row r="272" s="1" customFormat="1" ht="16.1" customHeight="1" spans="1:6">
      <c r="A272" s="25" t="s">
        <v>99</v>
      </c>
      <c r="B272" s="25"/>
      <c r="C272" s="25"/>
      <c r="D272" s="25" t="s">
        <v>100</v>
      </c>
      <c r="E272" s="25"/>
      <c r="F272" s="25"/>
    </row>
    <row r="273" s="1" customFormat="1" ht="32.95" customHeight="1" spans="1:6">
      <c r="A273" s="2" t="s">
        <v>60</v>
      </c>
      <c r="B273" s="2"/>
      <c r="C273" s="2"/>
      <c r="D273" s="2"/>
      <c r="E273" s="2"/>
      <c r="F273" s="2"/>
    </row>
    <row r="274" s="1" customFormat="1" ht="13.9" customHeight="1" spans="1:6">
      <c r="A274" s="3" t="s">
        <v>101</v>
      </c>
      <c r="B274" s="3"/>
      <c r="C274" s="3" t="s">
        <v>11</v>
      </c>
      <c r="D274" s="3"/>
      <c r="E274" s="3"/>
      <c r="F274" s="3"/>
    </row>
    <row r="275" s="1" customFormat="1" ht="13.9" customHeight="1" spans="1:6">
      <c r="A275" s="3" t="s">
        <v>61</v>
      </c>
      <c r="B275" s="3"/>
      <c r="C275" s="3" t="s">
        <v>563</v>
      </c>
      <c r="D275" s="3" t="s">
        <v>63</v>
      </c>
      <c r="E275" s="4" t="s">
        <v>64</v>
      </c>
      <c r="F275" s="4"/>
    </row>
    <row r="276" s="1" customFormat="1" ht="20.5" customHeight="1" spans="1:6">
      <c r="A276" s="29" t="s">
        <v>486</v>
      </c>
      <c r="B276" s="29"/>
      <c r="C276" s="29"/>
      <c r="D276" s="29"/>
      <c r="E276" s="29"/>
      <c r="F276" s="29"/>
    </row>
    <row r="277" s="1" customFormat="1" ht="21.25" customHeight="1" spans="1:6">
      <c r="A277" s="42" t="s">
        <v>66</v>
      </c>
      <c r="B277" s="42" t="s">
        <v>67</v>
      </c>
      <c r="C277" s="43" t="s">
        <v>68</v>
      </c>
      <c r="D277" s="43" t="s">
        <v>69</v>
      </c>
      <c r="E277" s="31" t="s">
        <v>70</v>
      </c>
      <c r="F277" s="31" t="s">
        <v>71</v>
      </c>
    </row>
    <row r="278" s="1" customFormat="1" ht="13.9" customHeight="1" spans="1:6">
      <c r="A278" s="14" t="s">
        <v>564</v>
      </c>
      <c r="B278" s="16" t="s">
        <v>565</v>
      </c>
      <c r="C278" s="17"/>
      <c r="D278" s="18"/>
      <c r="E278" s="18"/>
      <c r="F278" s="11"/>
    </row>
    <row r="279" s="1" customFormat="1" ht="13.2" customHeight="1" spans="1:6">
      <c r="A279" s="15" t="s">
        <v>566</v>
      </c>
      <c r="B279" s="16" t="s">
        <v>567</v>
      </c>
      <c r="C279" s="17" t="s">
        <v>108</v>
      </c>
      <c r="D279" s="18" t="s">
        <v>568</v>
      </c>
      <c r="E279" s="20"/>
      <c r="F279" s="21">
        <f>ROUND(D279*E279,0)</f>
        <v>0</v>
      </c>
    </row>
    <row r="280" s="1" customFormat="1" ht="13.2" customHeight="1" spans="1:6">
      <c r="A280" s="15" t="s">
        <v>569</v>
      </c>
      <c r="B280" s="16" t="s">
        <v>570</v>
      </c>
      <c r="C280" s="17"/>
      <c r="D280" s="18"/>
      <c r="E280" s="20"/>
      <c r="F280" s="21"/>
    </row>
    <row r="281" s="1" customFormat="1" ht="13.9" customHeight="1" spans="1:6">
      <c r="A281" s="15" t="s">
        <v>571</v>
      </c>
      <c r="B281" s="16" t="s">
        <v>572</v>
      </c>
      <c r="C281" s="17"/>
      <c r="D281" s="18"/>
      <c r="E281" s="20"/>
      <c r="F281" s="21"/>
    </row>
    <row r="282" s="1" customFormat="1" ht="13.2" customHeight="1" spans="1:6">
      <c r="A282" s="15" t="s">
        <v>573</v>
      </c>
      <c r="B282" s="16" t="s">
        <v>574</v>
      </c>
      <c r="C282" s="17" t="s">
        <v>575</v>
      </c>
      <c r="D282" s="18" t="s">
        <v>576</v>
      </c>
      <c r="E282" s="20"/>
      <c r="F282" s="21">
        <f t="shared" ref="F280:F314" si="8">ROUND(D282*E282,0)</f>
        <v>0</v>
      </c>
    </row>
    <row r="283" s="1" customFormat="1" ht="13.2" customHeight="1" spans="1:6">
      <c r="A283" s="15" t="s">
        <v>577</v>
      </c>
      <c r="B283" s="16" t="s">
        <v>578</v>
      </c>
      <c r="C283" s="17"/>
      <c r="D283" s="18"/>
      <c r="E283" s="20"/>
      <c r="F283" s="21"/>
    </row>
    <row r="284" s="1" customFormat="1" ht="13.9" customHeight="1" spans="1:6">
      <c r="A284" s="15" t="s">
        <v>579</v>
      </c>
      <c r="B284" s="16" t="s">
        <v>580</v>
      </c>
      <c r="C284" s="17" t="s">
        <v>158</v>
      </c>
      <c r="D284" s="18" t="s">
        <v>581</v>
      </c>
      <c r="E284" s="20"/>
      <c r="F284" s="21">
        <f t="shared" si="8"/>
        <v>0</v>
      </c>
    </row>
    <row r="285" s="1" customFormat="1" ht="13.2" customHeight="1" spans="1:6">
      <c r="A285" s="15" t="s">
        <v>582</v>
      </c>
      <c r="B285" s="16" t="s">
        <v>583</v>
      </c>
      <c r="C285" s="17"/>
      <c r="D285" s="18"/>
      <c r="E285" s="20"/>
      <c r="F285" s="21"/>
    </row>
    <row r="286" s="1" customFormat="1" ht="13.9" customHeight="1" spans="1:6">
      <c r="A286" s="15" t="s">
        <v>584</v>
      </c>
      <c r="B286" s="16" t="s">
        <v>585</v>
      </c>
      <c r="C286" s="17"/>
      <c r="D286" s="18"/>
      <c r="E286" s="20"/>
      <c r="F286" s="21"/>
    </row>
    <row r="287" s="1" customFormat="1" ht="13.2" customHeight="1" spans="1:6">
      <c r="A287" s="15" t="s">
        <v>586</v>
      </c>
      <c r="B287" s="16" t="s">
        <v>587</v>
      </c>
      <c r="C287" s="17" t="s">
        <v>158</v>
      </c>
      <c r="D287" s="18" t="s">
        <v>588</v>
      </c>
      <c r="E287" s="20"/>
      <c r="F287" s="21">
        <f t="shared" si="8"/>
        <v>0</v>
      </c>
    </row>
    <row r="288" s="1" customFormat="1" ht="13.2" customHeight="1" spans="1:6">
      <c r="A288" s="15" t="s">
        <v>589</v>
      </c>
      <c r="B288" s="16" t="s">
        <v>590</v>
      </c>
      <c r="C288" s="17" t="s">
        <v>158</v>
      </c>
      <c r="D288" s="18" t="s">
        <v>591</v>
      </c>
      <c r="E288" s="20"/>
      <c r="F288" s="21">
        <f t="shared" si="8"/>
        <v>0</v>
      </c>
    </row>
    <row r="289" s="1" customFormat="1" ht="13.9" customHeight="1" spans="1:6">
      <c r="A289" s="15" t="s">
        <v>592</v>
      </c>
      <c r="B289" s="16" t="s">
        <v>593</v>
      </c>
      <c r="C289" s="17" t="s">
        <v>276</v>
      </c>
      <c r="D289" s="18" t="s">
        <v>594</v>
      </c>
      <c r="E289" s="20"/>
      <c r="F289" s="21">
        <f t="shared" si="8"/>
        <v>0</v>
      </c>
    </row>
    <row r="290" s="1" customFormat="1" ht="13.2" customHeight="1" spans="1:6">
      <c r="A290" s="32" t="s">
        <v>595</v>
      </c>
      <c r="B290" s="33" t="s">
        <v>596</v>
      </c>
      <c r="C290" s="34" t="s">
        <v>112</v>
      </c>
      <c r="D290" s="35" t="s">
        <v>597</v>
      </c>
      <c r="E290" s="36"/>
      <c r="F290" s="21">
        <f t="shared" si="8"/>
        <v>0</v>
      </c>
    </row>
    <row r="291" s="1" customFormat="1" ht="13.2" customHeight="1" spans="1:6">
      <c r="A291" s="15" t="s">
        <v>598</v>
      </c>
      <c r="B291" s="15" t="s">
        <v>599</v>
      </c>
      <c r="C291" s="17"/>
      <c r="D291" s="18"/>
      <c r="E291" s="19"/>
      <c r="F291" s="21"/>
    </row>
    <row r="292" s="1" customFormat="1" ht="13.9" customHeight="1" spans="1:6">
      <c r="A292" s="14" t="s">
        <v>600</v>
      </c>
      <c r="B292" s="16" t="s">
        <v>601</v>
      </c>
      <c r="C292" s="17" t="s">
        <v>112</v>
      </c>
      <c r="D292" s="18" t="s">
        <v>602</v>
      </c>
      <c r="E292" s="20"/>
      <c r="F292" s="21">
        <f t="shared" si="8"/>
        <v>0</v>
      </c>
    </row>
    <row r="293" s="1" customFormat="1" ht="13.2" customHeight="1" spans="1:6">
      <c r="A293" s="15" t="s">
        <v>603</v>
      </c>
      <c r="B293" s="16" t="s">
        <v>604</v>
      </c>
      <c r="C293" s="17" t="s">
        <v>112</v>
      </c>
      <c r="D293" s="18" t="s">
        <v>605</v>
      </c>
      <c r="E293" s="20"/>
      <c r="F293" s="21">
        <f t="shared" si="8"/>
        <v>0</v>
      </c>
    </row>
    <row r="294" s="1" customFormat="1" ht="13.2" customHeight="1" spans="1:6">
      <c r="A294" s="15" t="s">
        <v>606</v>
      </c>
      <c r="B294" s="16" t="s">
        <v>607</v>
      </c>
      <c r="C294" s="17"/>
      <c r="D294" s="18"/>
      <c r="E294" s="20"/>
      <c r="F294" s="21"/>
    </row>
    <row r="295" s="1" customFormat="1" ht="13.9" customHeight="1" spans="1:6">
      <c r="A295" s="15" t="s">
        <v>608</v>
      </c>
      <c r="B295" s="16" t="s">
        <v>351</v>
      </c>
      <c r="C295" s="17" t="s">
        <v>112</v>
      </c>
      <c r="D295" s="18" t="s">
        <v>609</v>
      </c>
      <c r="E295" s="20"/>
      <c r="F295" s="21">
        <f t="shared" si="8"/>
        <v>0</v>
      </c>
    </row>
    <row r="296" s="1" customFormat="1" ht="13.2" customHeight="1" spans="1:6">
      <c r="A296" s="15" t="s">
        <v>610</v>
      </c>
      <c r="B296" s="16" t="s">
        <v>524</v>
      </c>
      <c r="C296" s="17" t="s">
        <v>112</v>
      </c>
      <c r="D296" s="18" t="s">
        <v>611</v>
      </c>
      <c r="E296" s="20"/>
      <c r="F296" s="21">
        <f t="shared" si="8"/>
        <v>0</v>
      </c>
    </row>
    <row r="297" s="1" customFormat="1" ht="13.9" customHeight="1" spans="1:6">
      <c r="A297" s="15" t="s">
        <v>612</v>
      </c>
      <c r="B297" s="16" t="s">
        <v>613</v>
      </c>
      <c r="C297" s="17" t="s">
        <v>276</v>
      </c>
      <c r="D297" s="18" t="s">
        <v>614</v>
      </c>
      <c r="E297" s="20"/>
      <c r="F297" s="21">
        <f t="shared" si="8"/>
        <v>0</v>
      </c>
    </row>
    <row r="298" s="1" customFormat="1" ht="13.2" customHeight="1" spans="1:6">
      <c r="A298" s="15" t="s">
        <v>615</v>
      </c>
      <c r="B298" s="16" t="s">
        <v>616</v>
      </c>
      <c r="C298" s="17"/>
      <c r="D298" s="18"/>
      <c r="E298" s="20"/>
      <c r="F298" s="21"/>
    </row>
    <row r="299" s="1" customFormat="1" ht="13.2" customHeight="1" spans="1:6">
      <c r="A299" s="15" t="s">
        <v>617</v>
      </c>
      <c r="B299" s="16" t="s">
        <v>618</v>
      </c>
      <c r="C299" s="17"/>
      <c r="D299" s="18"/>
      <c r="E299" s="20"/>
      <c r="F299" s="21"/>
    </row>
    <row r="300" s="1" customFormat="1" ht="13.9" customHeight="1" spans="1:6">
      <c r="A300" s="15" t="s">
        <v>619</v>
      </c>
      <c r="B300" s="16" t="s">
        <v>351</v>
      </c>
      <c r="C300" s="17" t="s">
        <v>112</v>
      </c>
      <c r="D300" s="18" t="s">
        <v>620</v>
      </c>
      <c r="E300" s="20"/>
      <c r="F300" s="21">
        <f t="shared" si="8"/>
        <v>0</v>
      </c>
    </row>
    <row r="301" s="1" customFormat="1" ht="13.2" customHeight="1" spans="1:6">
      <c r="A301" s="15" t="s">
        <v>621</v>
      </c>
      <c r="B301" s="16" t="s">
        <v>622</v>
      </c>
      <c r="C301" s="17"/>
      <c r="D301" s="18"/>
      <c r="E301" s="20"/>
      <c r="F301" s="21"/>
    </row>
    <row r="302" s="1" customFormat="1" ht="13.2" customHeight="1" spans="1:6">
      <c r="A302" s="15" t="s">
        <v>623</v>
      </c>
      <c r="B302" s="16" t="s">
        <v>624</v>
      </c>
      <c r="C302" s="17"/>
      <c r="D302" s="18"/>
      <c r="E302" s="20"/>
      <c r="F302" s="21"/>
    </row>
    <row r="303" s="1" customFormat="1" ht="13.9" customHeight="1" spans="1:6">
      <c r="A303" s="15" t="s">
        <v>625</v>
      </c>
      <c r="B303" s="16" t="s">
        <v>351</v>
      </c>
      <c r="C303" s="17" t="s">
        <v>112</v>
      </c>
      <c r="D303" s="18" t="s">
        <v>626</v>
      </c>
      <c r="E303" s="20"/>
      <c r="F303" s="21">
        <f t="shared" si="8"/>
        <v>0</v>
      </c>
    </row>
    <row r="304" s="1" customFormat="1" ht="13.2" customHeight="1" spans="1:6">
      <c r="A304" s="15" t="s">
        <v>627</v>
      </c>
      <c r="B304" s="16" t="s">
        <v>628</v>
      </c>
      <c r="C304" s="17"/>
      <c r="D304" s="18"/>
      <c r="E304" s="20"/>
      <c r="F304" s="21"/>
    </row>
    <row r="305" s="1" customFormat="1" ht="13.9" customHeight="1" spans="1:6">
      <c r="A305" s="15" t="s">
        <v>629</v>
      </c>
      <c r="B305" s="16" t="s">
        <v>630</v>
      </c>
      <c r="C305" s="17"/>
      <c r="D305" s="18"/>
      <c r="E305" s="20"/>
      <c r="F305" s="21"/>
    </row>
    <row r="306" s="1" customFormat="1" ht="13.2" customHeight="1" spans="1:6">
      <c r="A306" s="15" t="s">
        <v>631</v>
      </c>
      <c r="B306" s="16" t="s">
        <v>351</v>
      </c>
      <c r="C306" s="17" t="s">
        <v>112</v>
      </c>
      <c r="D306" s="18" t="s">
        <v>632</v>
      </c>
      <c r="E306" s="20"/>
      <c r="F306" s="21">
        <f t="shared" si="8"/>
        <v>0</v>
      </c>
    </row>
    <row r="307" s="1" customFormat="1" ht="13.2" customHeight="1" spans="1:6">
      <c r="A307" s="15" t="s">
        <v>633</v>
      </c>
      <c r="B307" s="16" t="s">
        <v>634</v>
      </c>
      <c r="C307" s="17" t="s">
        <v>112</v>
      </c>
      <c r="D307" s="18" t="s">
        <v>635</v>
      </c>
      <c r="E307" s="20"/>
      <c r="F307" s="21">
        <f t="shared" si="8"/>
        <v>0</v>
      </c>
    </row>
    <row r="308" s="1" customFormat="1" ht="13.9" customHeight="1" spans="1:6">
      <c r="A308" s="15" t="s">
        <v>636</v>
      </c>
      <c r="B308" s="16" t="s">
        <v>637</v>
      </c>
      <c r="C308" s="17"/>
      <c r="D308" s="18"/>
      <c r="E308" s="20"/>
      <c r="F308" s="21"/>
    </row>
    <row r="309" s="1" customFormat="1" ht="13.2" customHeight="1" spans="1:6">
      <c r="A309" s="15" t="s">
        <v>638</v>
      </c>
      <c r="B309" s="16" t="s">
        <v>639</v>
      </c>
      <c r="C309" s="17"/>
      <c r="D309" s="18"/>
      <c r="E309" s="20"/>
      <c r="F309" s="21"/>
    </row>
    <row r="310" s="1" customFormat="1" ht="13.2" customHeight="1" spans="1:6">
      <c r="A310" s="15" t="s">
        <v>640</v>
      </c>
      <c r="B310" s="16" t="s">
        <v>641</v>
      </c>
      <c r="C310" s="17" t="s">
        <v>276</v>
      </c>
      <c r="D310" s="18" t="s">
        <v>642</v>
      </c>
      <c r="E310" s="20"/>
      <c r="F310" s="21">
        <f t="shared" si="8"/>
        <v>0</v>
      </c>
    </row>
    <row r="311" s="1" customFormat="1" ht="13.9" customHeight="1" spans="1:6">
      <c r="A311" s="15" t="s">
        <v>643</v>
      </c>
      <c r="B311" s="16" t="s">
        <v>534</v>
      </c>
      <c r="C311" s="17" t="s">
        <v>112</v>
      </c>
      <c r="D311" s="18" t="s">
        <v>644</v>
      </c>
      <c r="E311" s="20"/>
      <c r="F311" s="21">
        <f t="shared" si="8"/>
        <v>0</v>
      </c>
    </row>
    <row r="312" s="1" customFormat="1" ht="13.2" customHeight="1" spans="1:6">
      <c r="A312" s="15" t="s">
        <v>645</v>
      </c>
      <c r="B312" s="16" t="s">
        <v>646</v>
      </c>
      <c r="C312" s="17"/>
      <c r="D312" s="18"/>
      <c r="E312" s="20"/>
      <c r="F312" s="21"/>
    </row>
    <row r="313" s="1" customFormat="1" ht="13.2" customHeight="1" spans="1:6">
      <c r="A313" s="15" t="s">
        <v>647</v>
      </c>
      <c r="B313" s="16" t="s">
        <v>648</v>
      </c>
      <c r="C313" s="17"/>
      <c r="D313" s="18"/>
      <c r="E313" s="20"/>
      <c r="F313" s="21"/>
    </row>
    <row r="314" s="1" customFormat="1" ht="13.9" customHeight="1" spans="1:6">
      <c r="A314" s="15" t="s">
        <v>649</v>
      </c>
      <c r="B314" s="16" t="s">
        <v>524</v>
      </c>
      <c r="C314" s="17" t="s">
        <v>112</v>
      </c>
      <c r="D314" s="18" t="s">
        <v>650</v>
      </c>
      <c r="E314" s="20"/>
      <c r="F314" s="21">
        <f>ROUND(D314*E314,0)</f>
        <v>0</v>
      </c>
    </row>
    <row r="315" s="1" customFormat="1" ht="13.2" customHeight="1" spans="1:6">
      <c r="A315" s="15" t="s">
        <v>651</v>
      </c>
      <c r="B315" s="16" t="s">
        <v>652</v>
      </c>
      <c r="C315" s="17"/>
      <c r="D315" s="18"/>
      <c r="E315" s="18"/>
      <c r="F315" s="21"/>
    </row>
    <row r="316" s="1" customFormat="1" ht="13.9" customHeight="1" spans="1:6">
      <c r="A316" s="15" t="s">
        <v>653</v>
      </c>
      <c r="B316" s="16" t="s">
        <v>654</v>
      </c>
      <c r="C316" s="17"/>
      <c r="D316" s="18"/>
      <c r="E316" s="18"/>
      <c r="F316" s="21"/>
    </row>
    <row r="317" s="1" customFormat="1" ht="27.85" customHeight="1" spans="1:6">
      <c r="A317" s="22"/>
      <c r="B317" s="23" t="s">
        <v>210</v>
      </c>
      <c r="C317" s="24">
        <f>SUM(F279:F314)</f>
        <v>0</v>
      </c>
      <c r="D317" s="22"/>
      <c r="E317" s="22"/>
      <c r="F317" s="22"/>
    </row>
    <row r="318" s="1" customFormat="1" ht="16.1" customHeight="1" spans="1:6">
      <c r="A318" s="25" t="s">
        <v>99</v>
      </c>
      <c r="B318" s="25"/>
      <c r="C318" s="25"/>
      <c r="D318" s="25" t="s">
        <v>100</v>
      </c>
      <c r="E318" s="25"/>
      <c r="F318" s="25"/>
    </row>
    <row r="319" s="1" customFormat="1" ht="32.95" customHeight="1" spans="1:6">
      <c r="A319" s="2" t="s">
        <v>60</v>
      </c>
      <c r="B319" s="2"/>
      <c r="C319" s="2"/>
      <c r="D319" s="2"/>
      <c r="E319" s="2"/>
      <c r="F319" s="2"/>
    </row>
    <row r="320" s="1" customFormat="1" ht="13.9" customHeight="1" spans="1:6">
      <c r="A320" s="3" t="s">
        <v>101</v>
      </c>
      <c r="B320" s="3"/>
      <c r="C320" s="3" t="s">
        <v>11</v>
      </c>
      <c r="D320" s="3"/>
      <c r="E320" s="3"/>
      <c r="F320" s="3"/>
    </row>
    <row r="321" s="1" customFormat="1" ht="13.9" customHeight="1" spans="1:6">
      <c r="A321" s="3" t="s">
        <v>61</v>
      </c>
      <c r="B321" s="3"/>
      <c r="C321" s="3" t="s">
        <v>655</v>
      </c>
      <c r="D321" s="3" t="s">
        <v>63</v>
      </c>
      <c r="E321" s="4" t="s">
        <v>64</v>
      </c>
      <c r="F321" s="4"/>
    </row>
    <row r="322" s="1" customFormat="1" ht="20.5" customHeight="1" spans="1:6">
      <c r="A322" s="29" t="s">
        <v>486</v>
      </c>
      <c r="B322" s="29"/>
      <c r="C322" s="29"/>
      <c r="D322" s="29"/>
      <c r="E322" s="29"/>
      <c r="F322" s="29"/>
    </row>
    <row r="323" s="1" customFormat="1" ht="21.25" customHeight="1" spans="1:6">
      <c r="A323" s="42" t="s">
        <v>66</v>
      </c>
      <c r="B323" s="42" t="s">
        <v>67</v>
      </c>
      <c r="C323" s="43" t="s">
        <v>68</v>
      </c>
      <c r="D323" s="43" t="s">
        <v>69</v>
      </c>
      <c r="E323" s="31" t="s">
        <v>70</v>
      </c>
      <c r="F323" s="31" t="s">
        <v>71</v>
      </c>
    </row>
    <row r="324" s="1" customFormat="1" ht="13.2" customHeight="1" spans="1:6">
      <c r="A324" s="14" t="s">
        <v>656</v>
      </c>
      <c r="B324" s="16" t="s">
        <v>657</v>
      </c>
      <c r="C324" s="17"/>
      <c r="D324" s="18"/>
      <c r="E324" s="18"/>
      <c r="F324" s="11"/>
    </row>
    <row r="325" s="1" customFormat="1" ht="13.2" customHeight="1" spans="1:6">
      <c r="A325" s="15" t="s">
        <v>658</v>
      </c>
      <c r="B325" s="16" t="s">
        <v>641</v>
      </c>
      <c r="C325" s="17" t="s">
        <v>276</v>
      </c>
      <c r="D325" s="18" t="s">
        <v>659</v>
      </c>
      <c r="E325" s="20"/>
      <c r="F325" s="21">
        <f>ROUND(D325*E325,0)</f>
        <v>0</v>
      </c>
    </row>
    <row r="326" s="1" customFormat="1" ht="13.9" customHeight="1" spans="1:6">
      <c r="A326" s="15" t="s">
        <v>660</v>
      </c>
      <c r="B326" s="16" t="s">
        <v>529</v>
      </c>
      <c r="C326" s="17" t="s">
        <v>112</v>
      </c>
      <c r="D326" s="18" t="s">
        <v>661</v>
      </c>
      <c r="E326" s="20"/>
      <c r="F326" s="21">
        <f>ROUND(D326*E326,0)</f>
        <v>0</v>
      </c>
    </row>
    <row r="327" s="1" customFormat="1" ht="13.2" customHeight="1" spans="1:6">
      <c r="A327" s="15" t="s">
        <v>662</v>
      </c>
      <c r="B327" s="16" t="s">
        <v>663</v>
      </c>
      <c r="C327" s="17"/>
      <c r="D327" s="18"/>
      <c r="E327" s="20"/>
      <c r="F327" s="21"/>
    </row>
    <row r="328" s="1" customFormat="1" ht="13.2" customHeight="1" spans="1:6">
      <c r="A328" s="15" t="s">
        <v>664</v>
      </c>
      <c r="B328" s="16" t="s">
        <v>665</v>
      </c>
      <c r="C328" s="17"/>
      <c r="D328" s="18"/>
      <c r="E328" s="20"/>
      <c r="F328" s="21"/>
    </row>
    <row r="329" s="1" customFormat="1" ht="13.9" customHeight="1" spans="1:6">
      <c r="A329" s="15" t="s">
        <v>666</v>
      </c>
      <c r="B329" s="16" t="s">
        <v>351</v>
      </c>
      <c r="C329" s="17" t="s">
        <v>112</v>
      </c>
      <c r="D329" s="18" t="s">
        <v>667</v>
      </c>
      <c r="E329" s="20"/>
      <c r="F329" s="21">
        <f>ROUND(D329*E329,0)</f>
        <v>0</v>
      </c>
    </row>
    <row r="330" s="1" customFormat="1" ht="13.2" customHeight="1" spans="1:6">
      <c r="A330" s="15" t="s">
        <v>668</v>
      </c>
      <c r="B330" s="16" t="s">
        <v>669</v>
      </c>
      <c r="C330" s="17" t="s">
        <v>112</v>
      </c>
      <c r="D330" s="18" t="s">
        <v>670</v>
      </c>
      <c r="E330" s="20"/>
      <c r="F330" s="21">
        <f>ROUND(D330*E330,0)</f>
        <v>0</v>
      </c>
    </row>
    <row r="331" s="1" customFormat="1" ht="13.9" customHeight="1" spans="1:6">
      <c r="A331" s="15"/>
      <c r="B331" s="16"/>
      <c r="C331" s="17"/>
      <c r="D331" s="18"/>
      <c r="E331" s="18"/>
      <c r="F331" s="21"/>
    </row>
    <row r="332" s="1" customFormat="1" ht="13.2" customHeight="1" spans="1:6">
      <c r="A332" s="15"/>
      <c r="B332" s="16"/>
      <c r="C332" s="17"/>
      <c r="D332" s="18"/>
      <c r="E332" s="18"/>
      <c r="F332" s="21"/>
    </row>
    <row r="333" s="1" customFormat="1" ht="13.2" customHeight="1" spans="1:6">
      <c r="A333" s="15"/>
      <c r="B333" s="16"/>
      <c r="C333" s="17"/>
      <c r="D333" s="18"/>
      <c r="E333" s="18"/>
      <c r="F333" s="21"/>
    </row>
    <row r="334" s="1" customFormat="1" ht="13.2" customHeight="1" spans="1:6">
      <c r="A334" s="15"/>
      <c r="B334" s="16"/>
      <c r="C334" s="17"/>
      <c r="D334" s="18"/>
      <c r="E334" s="18"/>
      <c r="F334" s="21"/>
    </row>
    <row r="335" s="1" customFormat="1" ht="13.2" customHeight="1" spans="1:6">
      <c r="A335" s="15"/>
      <c r="B335" s="16"/>
      <c r="C335" s="17"/>
      <c r="D335" s="18"/>
      <c r="E335" s="18"/>
      <c r="F335" s="21"/>
    </row>
    <row r="336" s="1" customFormat="1" ht="13.2" customHeight="1" spans="1:6">
      <c r="A336" s="15"/>
      <c r="B336" s="16"/>
      <c r="C336" s="17"/>
      <c r="D336" s="18"/>
      <c r="E336" s="18"/>
      <c r="F336" s="21"/>
    </row>
    <row r="337" s="1" customFormat="1" ht="13.2" customHeight="1" spans="1:6">
      <c r="A337" s="15"/>
      <c r="B337" s="16"/>
      <c r="C337" s="17"/>
      <c r="D337" s="18"/>
      <c r="E337" s="18"/>
      <c r="F337" s="21"/>
    </row>
    <row r="338" s="1" customFormat="1" ht="13.2" customHeight="1" spans="1:6">
      <c r="A338" s="15"/>
      <c r="B338" s="16"/>
      <c r="C338" s="17"/>
      <c r="D338" s="18"/>
      <c r="E338" s="18"/>
      <c r="F338" s="21"/>
    </row>
    <row r="339" s="1" customFormat="1" ht="13.2" customHeight="1" spans="1:6">
      <c r="A339" s="15"/>
      <c r="B339" s="16"/>
      <c r="C339" s="17"/>
      <c r="D339" s="18"/>
      <c r="E339" s="18"/>
      <c r="F339" s="21"/>
    </row>
    <row r="340" s="1" customFormat="1" ht="13.2" customHeight="1" spans="1:6">
      <c r="A340" s="15"/>
      <c r="B340" s="16"/>
      <c r="C340" s="17"/>
      <c r="D340" s="18"/>
      <c r="E340" s="18"/>
      <c r="F340" s="21"/>
    </row>
    <row r="341" s="1" customFormat="1" ht="13.2" customHeight="1" spans="1:6">
      <c r="A341" s="15"/>
      <c r="B341" s="16"/>
      <c r="C341" s="17"/>
      <c r="D341" s="18"/>
      <c r="E341" s="18"/>
      <c r="F341" s="21"/>
    </row>
    <row r="342" s="1" customFormat="1" ht="13.2" customHeight="1" spans="1:6">
      <c r="A342" s="15"/>
      <c r="B342" s="16"/>
      <c r="C342" s="17"/>
      <c r="D342" s="18"/>
      <c r="E342" s="18"/>
      <c r="F342" s="21"/>
    </row>
    <row r="343" s="1" customFormat="1" ht="13.2" customHeight="1" spans="1:6">
      <c r="A343" s="15"/>
      <c r="B343" s="16"/>
      <c r="C343" s="17"/>
      <c r="D343" s="18"/>
      <c r="E343" s="18"/>
      <c r="F343" s="21"/>
    </row>
    <row r="344" s="1" customFormat="1" ht="13.2" customHeight="1" spans="1:6">
      <c r="A344" s="15"/>
      <c r="B344" s="16"/>
      <c r="C344" s="17"/>
      <c r="D344" s="18"/>
      <c r="E344" s="18"/>
      <c r="F344" s="21"/>
    </row>
    <row r="345" s="1" customFormat="1" ht="13.2" customHeight="1" spans="1:6">
      <c r="A345" s="15"/>
      <c r="B345" s="16"/>
      <c r="C345" s="17"/>
      <c r="D345" s="18"/>
      <c r="E345" s="18"/>
      <c r="F345" s="21"/>
    </row>
    <row r="346" s="1" customFormat="1" ht="13.2" customHeight="1" spans="1:6">
      <c r="A346" s="15"/>
      <c r="B346" s="16"/>
      <c r="C346" s="17"/>
      <c r="D346" s="18"/>
      <c r="E346" s="18"/>
      <c r="F346" s="21"/>
    </row>
    <row r="347" s="1" customFormat="1" ht="13.2" customHeight="1" spans="1:6">
      <c r="A347" s="15"/>
      <c r="B347" s="16"/>
      <c r="C347" s="17"/>
      <c r="D347" s="18"/>
      <c r="E347" s="18"/>
      <c r="F347" s="21"/>
    </row>
    <row r="348" s="1" customFormat="1" ht="13.2" customHeight="1" spans="1:6">
      <c r="A348" s="15"/>
      <c r="B348" s="16"/>
      <c r="C348" s="17"/>
      <c r="D348" s="18"/>
      <c r="E348" s="18"/>
      <c r="F348" s="21"/>
    </row>
    <row r="349" s="1" customFormat="1" ht="13.2" customHeight="1" spans="1:6">
      <c r="A349" s="15"/>
      <c r="B349" s="16"/>
      <c r="C349" s="17"/>
      <c r="D349" s="18"/>
      <c r="E349" s="18"/>
      <c r="F349" s="21"/>
    </row>
    <row r="350" s="1" customFormat="1" ht="13.2" customHeight="1" spans="1:6">
      <c r="A350" s="15"/>
      <c r="B350" s="16"/>
      <c r="C350" s="17"/>
      <c r="D350" s="18"/>
      <c r="E350" s="18"/>
      <c r="F350" s="21"/>
    </row>
    <row r="351" s="1" customFormat="1" ht="13.2" customHeight="1" spans="1:6">
      <c r="A351" s="15"/>
      <c r="B351" s="16"/>
      <c r="C351" s="17"/>
      <c r="D351" s="18"/>
      <c r="E351" s="18"/>
      <c r="F351" s="21"/>
    </row>
    <row r="352" s="1" customFormat="1" ht="13.2" customHeight="1" spans="1:6">
      <c r="A352" s="15"/>
      <c r="B352" s="16"/>
      <c r="C352" s="17"/>
      <c r="D352" s="18"/>
      <c r="E352" s="18"/>
      <c r="F352" s="21"/>
    </row>
    <row r="353" s="1" customFormat="1" ht="13.2" customHeight="1" spans="1:6">
      <c r="A353" s="15"/>
      <c r="B353" s="16"/>
      <c r="C353" s="17"/>
      <c r="D353" s="18"/>
      <c r="E353" s="18"/>
      <c r="F353" s="21"/>
    </row>
    <row r="354" s="1" customFormat="1" ht="13.9" customHeight="1" spans="1:6">
      <c r="A354" s="15"/>
      <c r="B354" s="16"/>
      <c r="C354" s="17"/>
      <c r="D354" s="18"/>
      <c r="E354" s="18"/>
      <c r="F354" s="21"/>
    </row>
    <row r="355" s="1" customFormat="1" ht="13.2" customHeight="1" spans="1:6">
      <c r="A355" s="15"/>
      <c r="B355" s="16"/>
      <c r="C355" s="17"/>
      <c r="D355" s="18"/>
      <c r="E355" s="18"/>
      <c r="F355" s="21"/>
    </row>
    <row r="356" s="1" customFormat="1" ht="13.2" customHeight="1" spans="1:6">
      <c r="A356" s="15"/>
      <c r="B356" s="16"/>
      <c r="C356" s="17"/>
      <c r="D356" s="18"/>
      <c r="E356" s="18"/>
      <c r="F356" s="21"/>
    </row>
    <row r="357" s="1" customFormat="1" ht="13.9" customHeight="1" spans="1:6">
      <c r="A357" s="15"/>
      <c r="B357" s="16"/>
      <c r="C357" s="17"/>
      <c r="D357" s="18"/>
      <c r="E357" s="18"/>
      <c r="F357" s="21"/>
    </row>
    <row r="358" s="1" customFormat="1" ht="13.2" customHeight="1" spans="1:6">
      <c r="A358" s="15"/>
      <c r="B358" s="16"/>
      <c r="C358" s="17"/>
      <c r="D358" s="18"/>
      <c r="E358" s="18"/>
      <c r="F358" s="21"/>
    </row>
    <row r="359" s="1" customFormat="1" ht="13.9" customHeight="1" spans="1:6">
      <c r="A359" s="15"/>
      <c r="B359" s="16"/>
      <c r="C359" s="17"/>
      <c r="D359" s="18"/>
      <c r="E359" s="18"/>
      <c r="F359" s="21"/>
    </row>
    <row r="360" s="1" customFormat="1" ht="27.85" customHeight="1" spans="1:6">
      <c r="A360" s="48"/>
      <c r="B360" s="49" t="s">
        <v>210</v>
      </c>
      <c r="C360" s="50">
        <f>SUM(F325:F330)</f>
        <v>0</v>
      </c>
      <c r="D360" s="48"/>
      <c r="E360" s="48"/>
      <c r="F360" s="48"/>
    </row>
    <row r="361" s="1" customFormat="1" ht="27.85" customHeight="1" spans="1:6">
      <c r="A361" s="22"/>
      <c r="B361" s="23" t="s">
        <v>671</v>
      </c>
      <c r="C361" s="24">
        <f>C360+C317+C271</f>
        <v>0</v>
      </c>
      <c r="D361" s="22"/>
      <c r="E361" s="22"/>
      <c r="F361" s="22"/>
    </row>
    <row r="362" s="1" customFormat="1" ht="16.1" customHeight="1" spans="1:6">
      <c r="A362" s="25" t="s">
        <v>99</v>
      </c>
      <c r="B362" s="25"/>
      <c r="C362" s="25"/>
      <c r="D362" s="25" t="s">
        <v>100</v>
      </c>
      <c r="E362" s="25"/>
      <c r="F362" s="25"/>
    </row>
    <row r="363" s="1" customFormat="1" ht="32.95" customHeight="1" spans="1:6">
      <c r="A363" s="2" t="s">
        <v>60</v>
      </c>
      <c r="B363" s="2"/>
      <c r="C363" s="2"/>
      <c r="D363" s="2"/>
      <c r="E363" s="2"/>
      <c r="F363" s="2"/>
    </row>
    <row r="364" s="1" customFormat="1" ht="13.9" customHeight="1" spans="1:6">
      <c r="A364" s="3" t="s">
        <v>101</v>
      </c>
      <c r="B364" s="3"/>
      <c r="C364" s="3" t="s">
        <v>11</v>
      </c>
      <c r="D364" s="3"/>
      <c r="E364" s="3"/>
      <c r="F364" s="3"/>
    </row>
    <row r="365" s="1" customFormat="1" ht="13.9" customHeight="1" spans="1:6">
      <c r="A365" s="3" t="s">
        <v>61</v>
      </c>
      <c r="B365" s="3"/>
      <c r="C365" s="3" t="s">
        <v>672</v>
      </c>
      <c r="D365" s="3" t="s">
        <v>63</v>
      </c>
      <c r="E365" s="4" t="s">
        <v>64</v>
      </c>
      <c r="F365" s="4"/>
    </row>
    <row r="366" s="1" customFormat="1" ht="20.5" customHeight="1" spans="1:6">
      <c r="A366" s="29" t="s">
        <v>673</v>
      </c>
      <c r="B366" s="29"/>
      <c r="C366" s="29"/>
      <c r="D366" s="29"/>
      <c r="E366" s="29"/>
      <c r="F366" s="29"/>
    </row>
    <row r="367" s="1" customFormat="1" ht="21.25" customHeight="1" spans="1:6">
      <c r="A367" s="42" t="s">
        <v>66</v>
      </c>
      <c r="B367" s="42" t="s">
        <v>67</v>
      </c>
      <c r="C367" s="43" t="s">
        <v>68</v>
      </c>
      <c r="D367" s="43" t="s">
        <v>69</v>
      </c>
      <c r="E367" s="31" t="s">
        <v>70</v>
      </c>
      <c r="F367" s="31" t="s">
        <v>71</v>
      </c>
    </row>
    <row r="368" s="1" customFormat="1" ht="13.2" customHeight="1" spans="1:6">
      <c r="A368" s="14" t="s">
        <v>674</v>
      </c>
      <c r="B368" s="16" t="s">
        <v>675</v>
      </c>
      <c r="C368" s="17"/>
      <c r="D368" s="18"/>
      <c r="E368" s="18"/>
      <c r="F368" s="11"/>
    </row>
    <row r="369" s="1" customFormat="1" ht="13.9" customHeight="1" spans="1:6">
      <c r="A369" s="15" t="s">
        <v>676</v>
      </c>
      <c r="B369" s="16" t="s">
        <v>677</v>
      </c>
      <c r="C369" s="17"/>
      <c r="D369" s="18"/>
      <c r="E369" s="18"/>
      <c r="F369" s="21"/>
    </row>
    <row r="370" s="1" customFormat="1" ht="13.2" customHeight="1" spans="1:6">
      <c r="A370" s="15" t="s">
        <v>678</v>
      </c>
      <c r="B370" s="16" t="s">
        <v>679</v>
      </c>
      <c r="C370" s="17" t="s">
        <v>276</v>
      </c>
      <c r="D370" s="18" t="s">
        <v>680</v>
      </c>
      <c r="E370" s="20"/>
      <c r="F370" s="21">
        <f>ROUND(D370*E370,0)</f>
        <v>0</v>
      </c>
    </row>
    <row r="371" s="1" customFormat="1" ht="13.2" customHeight="1" spans="1:6">
      <c r="A371" s="15" t="s">
        <v>681</v>
      </c>
      <c r="B371" s="16" t="s">
        <v>682</v>
      </c>
      <c r="C371" s="17" t="s">
        <v>112</v>
      </c>
      <c r="D371" s="18" t="s">
        <v>683</v>
      </c>
      <c r="E371" s="20"/>
      <c r="F371" s="21">
        <f t="shared" ref="F371:F406" si="9">ROUND(D371*E371,0)</f>
        <v>0</v>
      </c>
    </row>
    <row r="372" s="1" customFormat="1" ht="13.9" customHeight="1" spans="1:6">
      <c r="A372" s="15" t="s">
        <v>684</v>
      </c>
      <c r="B372" s="16" t="s">
        <v>685</v>
      </c>
      <c r="C372" s="17"/>
      <c r="D372" s="18"/>
      <c r="E372" s="20"/>
      <c r="F372" s="21"/>
    </row>
    <row r="373" s="1" customFormat="1" ht="13.2" customHeight="1" spans="1:6">
      <c r="A373" s="15" t="s">
        <v>686</v>
      </c>
      <c r="B373" s="16" t="s">
        <v>687</v>
      </c>
      <c r="C373" s="17"/>
      <c r="D373" s="18"/>
      <c r="E373" s="20"/>
      <c r="F373" s="21"/>
    </row>
    <row r="374" s="1" customFormat="1" ht="13.9" customHeight="1" spans="1:6">
      <c r="A374" s="15" t="s">
        <v>688</v>
      </c>
      <c r="B374" s="16" t="s">
        <v>689</v>
      </c>
      <c r="C374" s="17" t="s">
        <v>158</v>
      </c>
      <c r="D374" s="18" t="s">
        <v>690</v>
      </c>
      <c r="E374" s="20"/>
      <c r="F374" s="21">
        <f t="shared" si="9"/>
        <v>0</v>
      </c>
    </row>
    <row r="375" s="1" customFormat="1" ht="13.2" customHeight="1" spans="1:6">
      <c r="A375" s="15" t="s">
        <v>691</v>
      </c>
      <c r="B375" s="16" t="s">
        <v>692</v>
      </c>
      <c r="C375" s="17" t="s">
        <v>158</v>
      </c>
      <c r="D375" s="18" t="s">
        <v>693</v>
      </c>
      <c r="E375" s="20"/>
      <c r="F375" s="21">
        <f t="shared" si="9"/>
        <v>0</v>
      </c>
    </row>
    <row r="376" s="1" customFormat="1" ht="13.2" customHeight="1" spans="1:6">
      <c r="A376" s="15" t="s">
        <v>694</v>
      </c>
      <c r="B376" s="16" t="s">
        <v>695</v>
      </c>
      <c r="C376" s="17" t="s">
        <v>158</v>
      </c>
      <c r="D376" s="18" t="s">
        <v>696</v>
      </c>
      <c r="E376" s="20"/>
      <c r="F376" s="21">
        <f t="shared" si="9"/>
        <v>0</v>
      </c>
    </row>
    <row r="377" s="1" customFormat="1" ht="13.9" customHeight="1" spans="1:6">
      <c r="A377" s="15" t="s">
        <v>697</v>
      </c>
      <c r="B377" s="16" t="s">
        <v>698</v>
      </c>
      <c r="C377" s="17"/>
      <c r="D377" s="18"/>
      <c r="E377" s="20"/>
      <c r="F377" s="21"/>
    </row>
    <row r="378" s="1" customFormat="1" ht="13.2" customHeight="1" spans="1:6">
      <c r="A378" s="15" t="s">
        <v>699</v>
      </c>
      <c r="B378" s="16" t="s">
        <v>700</v>
      </c>
      <c r="C378" s="17" t="s">
        <v>575</v>
      </c>
      <c r="D378" s="18" t="s">
        <v>701</v>
      </c>
      <c r="E378" s="20"/>
      <c r="F378" s="21">
        <f t="shared" si="9"/>
        <v>0</v>
      </c>
    </row>
    <row r="379" s="1" customFormat="1" ht="13.2" customHeight="1" spans="1:6">
      <c r="A379" s="15" t="s">
        <v>702</v>
      </c>
      <c r="B379" s="16" t="s">
        <v>703</v>
      </c>
      <c r="C379" s="17"/>
      <c r="D379" s="18"/>
      <c r="E379" s="20"/>
      <c r="F379" s="21"/>
    </row>
    <row r="380" s="1" customFormat="1" ht="13.9" customHeight="1" spans="1:6">
      <c r="A380" s="15" t="s">
        <v>704</v>
      </c>
      <c r="B380" s="16" t="s">
        <v>705</v>
      </c>
      <c r="C380" s="17" t="s">
        <v>575</v>
      </c>
      <c r="D380" s="18" t="s">
        <v>706</v>
      </c>
      <c r="E380" s="20"/>
      <c r="F380" s="21">
        <f t="shared" si="9"/>
        <v>0</v>
      </c>
    </row>
    <row r="381" s="1" customFormat="1" ht="13.2" customHeight="1" spans="1:6">
      <c r="A381" s="15" t="s">
        <v>707</v>
      </c>
      <c r="B381" s="16" t="s">
        <v>708</v>
      </c>
      <c r="C381" s="17" t="s">
        <v>575</v>
      </c>
      <c r="D381" s="18" t="s">
        <v>709</v>
      </c>
      <c r="E381" s="20"/>
      <c r="F381" s="21">
        <f t="shared" si="9"/>
        <v>0</v>
      </c>
    </row>
    <row r="382" s="1" customFormat="1" ht="13.9" customHeight="1" spans="1:6">
      <c r="A382" s="15" t="s">
        <v>710</v>
      </c>
      <c r="B382" s="16" t="s">
        <v>711</v>
      </c>
      <c r="C382" s="17" t="s">
        <v>575</v>
      </c>
      <c r="D382" s="18" t="s">
        <v>712</v>
      </c>
      <c r="E382" s="20"/>
      <c r="F382" s="21">
        <f t="shared" si="9"/>
        <v>0</v>
      </c>
    </row>
    <row r="383" s="1" customFormat="1" ht="13.2" customHeight="1" spans="1:6">
      <c r="A383" s="15" t="s">
        <v>713</v>
      </c>
      <c r="B383" s="16" t="s">
        <v>714</v>
      </c>
      <c r="C383" s="17" t="s">
        <v>575</v>
      </c>
      <c r="D383" s="18" t="s">
        <v>715</v>
      </c>
      <c r="E383" s="20"/>
      <c r="F383" s="21">
        <f t="shared" si="9"/>
        <v>0</v>
      </c>
    </row>
    <row r="384" s="1" customFormat="1" ht="13.2" customHeight="1" spans="1:6">
      <c r="A384" s="15" t="s">
        <v>716</v>
      </c>
      <c r="B384" s="16" t="s">
        <v>717</v>
      </c>
      <c r="C384" s="17" t="s">
        <v>575</v>
      </c>
      <c r="D384" s="18" t="s">
        <v>701</v>
      </c>
      <c r="E384" s="20"/>
      <c r="F384" s="21">
        <f t="shared" si="9"/>
        <v>0</v>
      </c>
    </row>
    <row r="385" s="1" customFormat="1" ht="13.9" customHeight="1" spans="1:6">
      <c r="A385" s="15" t="s">
        <v>718</v>
      </c>
      <c r="B385" s="16" t="s">
        <v>719</v>
      </c>
      <c r="C385" s="17" t="s">
        <v>575</v>
      </c>
      <c r="D385" s="18" t="s">
        <v>720</v>
      </c>
      <c r="E385" s="20"/>
      <c r="F385" s="21">
        <f t="shared" si="9"/>
        <v>0</v>
      </c>
    </row>
    <row r="386" s="1" customFormat="1" ht="13.2" customHeight="1" spans="1:6">
      <c r="A386" s="15" t="s">
        <v>721</v>
      </c>
      <c r="B386" s="16" t="s">
        <v>722</v>
      </c>
      <c r="C386" s="17" t="s">
        <v>575</v>
      </c>
      <c r="D386" s="18" t="s">
        <v>723</v>
      </c>
      <c r="E386" s="20"/>
      <c r="F386" s="21">
        <f t="shared" si="9"/>
        <v>0</v>
      </c>
    </row>
    <row r="387" s="1" customFormat="1" ht="13.2" customHeight="1" spans="1:6">
      <c r="A387" s="15" t="s">
        <v>724</v>
      </c>
      <c r="B387" s="16" t="s">
        <v>725</v>
      </c>
      <c r="C387" s="17" t="s">
        <v>575</v>
      </c>
      <c r="D387" s="18" t="s">
        <v>723</v>
      </c>
      <c r="E387" s="20"/>
      <c r="F387" s="21">
        <f t="shared" si="9"/>
        <v>0</v>
      </c>
    </row>
    <row r="388" s="1" customFormat="1" ht="13.9" customHeight="1" spans="1:6">
      <c r="A388" s="15" t="s">
        <v>726</v>
      </c>
      <c r="B388" s="16" t="s">
        <v>727</v>
      </c>
      <c r="C388" s="17" t="s">
        <v>575</v>
      </c>
      <c r="D388" s="18" t="s">
        <v>720</v>
      </c>
      <c r="E388" s="20"/>
      <c r="F388" s="21">
        <f t="shared" si="9"/>
        <v>0</v>
      </c>
    </row>
    <row r="389" s="1" customFormat="1" ht="13.2" customHeight="1" spans="1:6">
      <c r="A389" s="15" t="s">
        <v>728</v>
      </c>
      <c r="B389" s="16" t="s">
        <v>729</v>
      </c>
      <c r="C389" s="17" t="s">
        <v>575</v>
      </c>
      <c r="D389" s="18" t="s">
        <v>730</v>
      </c>
      <c r="E389" s="20"/>
      <c r="F389" s="21">
        <f t="shared" si="9"/>
        <v>0</v>
      </c>
    </row>
    <row r="390" s="1" customFormat="1" ht="13.2" customHeight="1" spans="1:6">
      <c r="A390" s="15" t="s">
        <v>731</v>
      </c>
      <c r="B390" s="16" t="s">
        <v>732</v>
      </c>
      <c r="C390" s="17" t="s">
        <v>575</v>
      </c>
      <c r="D390" s="18" t="s">
        <v>733</v>
      </c>
      <c r="E390" s="20"/>
      <c r="F390" s="21">
        <f t="shared" si="9"/>
        <v>0</v>
      </c>
    </row>
    <row r="391" s="1" customFormat="1" ht="13.9" customHeight="1" spans="1:6">
      <c r="A391" s="15" t="s">
        <v>734</v>
      </c>
      <c r="B391" s="16" t="s">
        <v>735</v>
      </c>
      <c r="C391" s="17" t="s">
        <v>575</v>
      </c>
      <c r="D391" s="18" t="s">
        <v>736</v>
      </c>
      <c r="E391" s="20"/>
      <c r="F391" s="21">
        <f t="shared" si="9"/>
        <v>0</v>
      </c>
    </row>
    <row r="392" s="1" customFormat="1" ht="13.2" customHeight="1" spans="1:6">
      <c r="A392" s="15" t="s">
        <v>737</v>
      </c>
      <c r="B392" s="16" t="s">
        <v>738</v>
      </c>
      <c r="C392" s="17" t="s">
        <v>575</v>
      </c>
      <c r="D392" s="18" t="s">
        <v>720</v>
      </c>
      <c r="E392" s="20"/>
      <c r="F392" s="21">
        <f t="shared" si="9"/>
        <v>0</v>
      </c>
    </row>
    <row r="393" s="1" customFormat="1" ht="13.9" customHeight="1" spans="1:6">
      <c r="A393" s="15" t="s">
        <v>739</v>
      </c>
      <c r="B393" s="16" t="s">
        <v>740</v>
      </c>
      <c r="C393" s="17"/>
      <c r="D393" s="18"/>
      <c r="E393" s="20"/>
      <c r="F393" s="21"/>
    </row>
    <row r="394" s="1" customFormat="1" ht="13.2" customHeight="1" spans="1:6">
      <c r="A394" s="15" t="s">
        <v>741</v>
      </c>
      <c r="B394" s="16" t="s">
        <v>742</v>
      </c>
      <c r="C394" s="17" t="s">
        <v>575</v>
      </c>
      <c r="D394" s="18" t="s">
        <v>166</v>
      </c>
      <c r="E394" s="20"/>
      <c r="F394" s="21">
        <f t="shared" si="9"/>
        <v>0</v>
      </c>
    </row>
    <row r="395" s="1" customFormat="1" ht="13.2" customHeight="1" spans="1:6">
      <c r="A395" s="15" t="s">
        <v>743</v>
      </c>
      <c r="B395" s="16" t="s">
        <v>744</v>
      </c>
      <c r="C395" s="17" t="s">
        <v>575</v>
      </c>
      <c r="D395" s="18" t="s">
        <v>745</v>
      </c>
      <c r="E395" s="20"/>
      <c r="F395" s="21">
        <f t="shared" si="9"/>
        <v>0</v>
      </c>
    </row>
    <row r="396" s="1" customFormat="1" ht="13.9" customHeight="1" spans="1:6">
      <c r="A396" s="15" t="s">
        <v>746</v>
      </c>
      <c r="B396" s="16" t="s">
        <v>747</v>
      </c>
      <c r="C396" s="17"/>
      <c r="D396" s="18"/>
      <c r="E396" s="20"/>
      <c r="F396" s="21"/>
    </row>
    <row r="397" s="1" customFormat="1" ht="13.2" customHeight="1" spans="1:6">
      <c r="A397" s="15" t="s">
        <v>748</v>
      </c>
      <c r="B397" s="16" t="s">
        <v>747</v>
      </c>
      <c r="C397" s="17" t="s">
        <v>575</v>
      </c>
      <c r="D397" s="18" t="s">
        <v>749</v>
      </c>
      <c r="E397" s="20"/>
      <c r="F397" s="21">
        <f t="shared" si="9"/>
        <v>0</v>
      </c>
    </row>
    <row r="398" s="1" customFormat="1" ht="13.2" customHeight="1" spans="1:6">
      <c r="A398" s="15" t="s">
        <v>750</v>
      </c>
      <c r="B398" s="16" t="s">
        <v>751</v>
      </c>
      <c r="C398" s="17" t="s">
        <v>162</v>
      </c>
      <c r="D398" s="18" t="s">
        <v>752</v>
      </c>
      <c r="E398" s="20"/>
      <c r="F398" s="21">
        <f t="shared" si="9"/>
        <v>0</v>
      </c>
    </row>
    <row r="399" s="1" customFormat="1" ht="13.9" customHeight="1" spans="1:6">
      <c r="A399" s="15" t="s">
        <v>753</v>
      </c>
      <c r="B399" s="16" t="s">
        <v>754</v>
      </c>
      <c r="C399" s="17" t="s">
        <v>575</v>
      </c>
      <c r="D399" s="18" t="s">
        <v>755</v>
      </c>
      <c r="E399" s="20"/>
      <c r="F399" s="21">
        <f t="shared" si="9"/>
        <v>0</v>
      </c>
    </row>
    <row r="400" s="1" customFormat="1" ht="13.2" customHeight="1" spans="1:6">
      <c r="A400" s="15" t="s">
        <v>756</v>
      </c>
      <c r="B400" s="16" t="s">
        <v>757</v>
      </c>
      <c r="C400" s="17"/>
      <c r="D400" s="18"/>
      <c r="E400" s="20"/>
      <c r="F400" s="21"/>
    </row>
    <row r="401" s="1" customFormat="1" ht="13.9" customHeight="1" spans="1:6">
      <c r="A401" s="15" t="s">
        <v>758</v>
      </c>
      <c r="B401" s="16" t="s">
        <v>759</v>
      </c>
      <c r="C401" s="17" t="s">
        <v>108</v>
      </c>
      <c r="D401" s="18" t="s">
        <v>760</v>
      </c>
      <c r="E401" s="20"/>
      <c r="F401" s="21">
        <f t="shared" si="9"/>
        <v>0</v>
      </c>
    </row>
    <row r="402" s="1" customFormat="1" ht="13.2" customHeight="1" spans="1:6">
      <c r="A402" s="15" t="s">
        <v>761</v>
      </c>
      <c r="B402" s="16" t="s">
        <v>762</v>
      </c>
      <c r="C402" s="17" t="s">
        <v>108</v>
      </c>
      <c r="D402" s="18" t="s">
        <v>763</v>
      </c>
      <c r="E402" s="20"/>
      <c r="F402" s="21">
        <f t="shared" si="9"/>
        <v>0</v>
      </c>
    </row>
    <row r="403" s="1" customFormat="1" ht="13.2" customHeight="1" spans="1:6">
      <c r="A403" s="15" t="s">
        <v>764</v>
      </c>
      <c r="B403" s="16" t="s">
        <v>765</v>
      </c>
      <c r="C403" s="17"/>
      <c r="D403" s="18"/>
      <c r="E403" s="20"/>
      <c r="F403" s="21"/>
    </row>
    <row r="404" s="1" customFormat="1" ht="13.9" customHeight="1" spans="1:6">
      <c r="A404" s="15" t="s">
        <v>766</v>
      </c>
      <c r="B404" s="16" t="s">
        <v>767</v>
      </c>
      <c r="C404" s="17" t="s">
        <v>575</v>
      </c>
      <c r="D404" s="18" t="s">
        <v>768</v>
      </c>
      <c r="E404" s="20"/>
      <c r="F404" s="21">
        <f t="shared" si="9"/>
        <v>0</v>
      </c>
    </row>
    <row r="405" s="1" customFormat="1" ht="13.2" customHeight="1" spans="1:6">
      <c r="A405" s="15" t="s">
        <v>769</v>
      </c>
      <c r="B405" s="16" t="s">
        <v>770</v>
      </c>
      <c r="C405" s="17"/>
      <c r="D405" s="18"/>
      <c r="E405" s="20"/>
      <c r="F405" s="21"/>
    </row>
    <row r="406" s="1" customFormat="1" ht="13.2" customHeight="1" spans="1:6">
      <c r="A406" s="15" t="s">
        <v>771</v>
      </c>
      <c r="B406" s="16" t="s">
        <v>772</v>
      </c>
      <c r="C406" s="17" t="s">
        <v>575</v>
      </c>
      <c r="D406" s="18" t="s">
        <v>773</v>
      </c>
      <c r="E406" s="20"/>
      <c r="F406" s="21">
        <f t="shared" si="9"/>
        <v>0</v>
      </c>
    </row>
    <row r="407" s="1" customFormat="1" ht="27.85" customHeight="1" spans="1:6">
      <c r="A407" s="22"/>
      <c r="B407" s="23" t="s">
        <v>210</v>
      </c>
      <c r="C407" s="24">
        <f>SUM(F370:F406)</f>
        <v>0</v>
      </c>
      <c r="D407" s="22"/>
      <c r="E407" s="22"/>
      <c r="F407" s="22"/>
    </row>
    <row r="408" s="1" customFormat="1" ht="16.1" customHeight="1" spans="1:6">
      <c r="A408" s="25" t="s">
        <v>99</v>
      </c>
      <c r="B408" s="25"/>
      <c r="C408" s="25"/>
      <c r="D408" s="25" t="s">
        <v>100</v>
      </c>
      <c r="E408" s="25"/>
      <c r="F408" s="25"/>
    </row>
    <row r="409" s="1" customFormat="1" ht="32.95" customHeight="1" spans="1:6">
      <c r="A409" s="2" t="s">
        <v>60</v>
      </c>
      <c r="B409" s="2"/>
      <c r="C409" s="2"/>
      <c r="D409" s="2"/>
      <c r="E409" s="2"/>
      <c r="F409" s="2"/>
    </row>
    <row r="410" s="1" customFormat="1" ht="13.9" customHeight="1" spans="1:6">
      <c r="A410" s="3" t="s">
        <v>101</v>
      </c>
      <c r="B410" s="3"/>
      <c r="C410" s="3" t="s">
        <v>11</v>
      </c>
      <c r="D410" s="3"/>
      <c r="E410" s="3"/>
      <c r="F410" s="3"/>
    </row>
    <row r="411" s="1" customFormat="1" ht="13.9" customHeight="1" spans="1:6">
      <c r="A411" s="3" t="s">
        <v>61</v>
      </c>
      <c r="B411" s="3"/>
      <c r="C411" s="3" t="s">
        <v>774</v>
      </c>
      <c r="D411" s="3" t="s">
        <v>63</v>
      </c>
      <c r="E411" s="4" t="s">
        <v>64</v>
      </c>
      <c r="F411" s="4"/>
    </row>
    <row r="412" s="1" customFormat="1" ht="20.5" customHeight="1" spans="1:6">
      <c r="A412" s="29" t="s">
        <v>673</v>
      </c>
      <c r="B412" s="29"/>
      <c r="C412" s="29"/>
      <c r="D412" s="29"/>
      <c r="E412" s="29"/>
      <c r="F412" s="29"/>
    </row>
    <row r="413" s="1" customFormat="1" ht="21.25" customHeight="1" spans="1:6">
      <c r="A413" s="42" t="s">
        <v>66</v>
      </c>
      <c r="B413" s="42" t="s">
        <v>67</v>
      </c>
      <c r="C413" s="43" t="s">
        <v>68</v>
      </c>
      <c r="D413" s="43" t="s">
        <v>69</v>
      </c>
      <c r="E413" s="31" t="s">
        <v>70</v>
      </c>
      <c r="F413" s="31" t="s">
        <v>71</v>
      </c>
    </row>
    <row r="414" s="1" customFormat="1" ht="13.9" customHeight="1" spans="1:6">
      <c r="A414" s="14" t="s">
        <v>775</v>
      </c>
      <c r="B414" s="16" t="s">
        <v>776</v>
      </c>
      <c r="C414" s="17" t="s">
        <v>575</v>
      </c>
      <c r="D414" s="18" t="s">
        <v>777</v>
      </c>
      <c r="E414" s="20"/>
      <c r="F414" s="11">
        <f>ROUND(D414*E414,0)</f>
        <v>0</v>
      </c>
    </row>
    <row r="415" s="1" customFormat="1" ht="13.2" customHeight="1" spans="1:6">
      <c r="A415" s="15" t="s">
        <v>778</v>
      </c>
      <c r="B415" s="16" t="s">
        <v>779</v>
      </c>
      <c r="C415" s="17"/>
      <c r="D415" s="18"/>
      <c r="E415" s="20"/>
      <c r="F415" s="11"/>
    </row>
    <row r="416" s="1" customFormat="1" ht="13.9" customHeight="1" spans="1:6">
      <c r="A416" s="15" t="s">
        <v>780</v>
      </c>
      <c r="B416" s="16" t="s">
        <v>781</v>
      </c>
      <c r="C416" s="17" t="s">
        <v>108</v>
      </c>
      <c r="D416" s="18" t="s">
        <v>782</v>
      </c>
      <c r="E416" s="20"/>
      <c r="F416" s="11">
        <f>ROUND(D416*E416,0)</f>
        <v>0</v>
      </c>
    </row>
    <row r="417" s="1" customFormat="1" ht="13.2" customHeight="1" spans="1:6">
      <c r="A417" s="15" t="s">
        <v>783</v>
      </c>
      <c r="B417" s="16" t="s">
        <v>784</v>
      </c>
      <c r="C417" s="17" t="s">
        <v>162</v>
      </c>
      <c r="D417" s="18" t="s">
        <v>303</v>
      </c>
      <c r="E417" s="20"/>
      <c r="F417" s="11">
        <f>ROUND(D417*E417,0)</f>
        <v>0</v>
      </c>
    </row>
    <row r="418" s="1" customFormat="1" ht="13.2" customHeight="1" spans="1:6">
      <c r="A418" s="15" t="s">
        <v>785</v>
      </c>
      <c r="B418" s="16" t="s">
        <v>786</v>
      </c>
      <c r="C418" s="17" t="s">
        <v>162</v>
      </c>
      <c r="D418" s="18" t="s">
        <v>787</v>
      </c>
      <c r="E418" s="20"/>
      <c r="F418" s="11">
        <f>ROUND(D418*E418,0)</f>
        <v>0</v>
      </c>
    </row>
    <row r="419" s="1" customFormat="1" ht="13.9" customHeight="1" spans="1:6">
      <c r="A419" s="15" t="s">
        <v>788</v>
      </c>
      <c r="B419" s="16" t="s">
        <v>789</v>
      </c>
      <c r="C419" s="17" t="s">
        <v>575</v>
      </c>
      <c r="D419" s="18" t="s">
        <v>701</v>
      </c>
      <c r="E419" s="20"/>
      <c r="F419" s="11">
        <f>ROUND(D419*E419,0)</f>
        <v>0</v>
      </c>
    </row>
    <row r="420" s="1" customFormat="1" ht="13.2" customHeight="1" spans="1:6">
      <c r="A420" s="51"/>
      <c r="B420" s="52"/>
      <c r="C420" s="52"/>
      <c r="D420" s="52"/>
      <c r="E420" s="52"/>
      <c r="F420" s="53"/>
    </row>
    <row r="421" s="1" customFormat="1" ht="13.9" customHeight="1" spans="1:6">
      <c r="A421" s="51"/>
      <c r="B421" s="52"/>
      <c r="C421" s="52"/>
      <c r="D421" s="52"/>
      <c r="E421" s="52"/>
      <c r="F421" s="53"/>
    </row>
    <row r="422" s="1" customFormat="1" ht="13.2" customHeight="1" spans="1:6">
      <c r="A422" s="51"/>
      <c r="B422" s="52"/>
      <c r="C422" s="52"/>
      <c r="D422" s="52"/>
      <c r="E422" s="52"/>
      <c r="F422" s="53"/>
    </row>
    <row r="423" s="1" customFormat="1" ht="13.2" customHeight="1" spans="1:6">
      <c r="A423" s="51"/>
      <c r="B423" s="52"/>
      <c r="C423" s="52"/>
      <c r="D423" s="52"/>
      <c r="E423" s="52"/>
      <c r="F423" s="53"/>
    </row>
    <row r="424" s="1" customFormat="1" ht="13.9" customHeight="1" spans="1:6">
      <c r="A424" s="51"/>
      <c r="B424" s="52"/>
      <c r="C424" s="52"/>
      <c r="D424" s="52"/>
      <c r="E424" s="52"/>
      <c r="F424" s="53"/>
    </row>
    <row r="425" s="1" customFormat="1" ht="13.2" customHeight="1" spans="1:6">
      <c r="A425" s="51"/>
      <c r="B425" s="52"/>
      <c r="C425" s="52"/>
      <c r="D425" s="52"/>
      <c r="E425" s="52"/>
      <c r="F425" s="53"/>
    </row>
    <row r="426" s="1" customFormat="1" ht="13.9" customHeight="1" spans="1:6">
      <c r="A426" s="51"/>
      <c r="B426" s="52"/>
      <c r="C426" s="52"/>
      <c r="D426" s="52"/>
      <c r="E426" s="52"/>
      <c r="F426" s="53"/>
    </row>
    <row r="427" s="1" customFormat="1" ht="13.2" customHeight="1" spans="1:6">
      <c r="A427" s="51"/>
      <c r="B427" s="52"/>
      <c r="C427" s="52"/>
      <c r="D427" s="52"/>
      <c r="E427" s="52"/>
      <c r="F427" s="53"/>
    </row>
    <row r="428" s="1" customFormat="1" ht="13.2" customHeight="1" spans="1:6">
      <c r="A428" s="51"/>
      <c r="B428" s="52"/>
      <c r="C428" s="52"/>
      <c r="D428" s="52"/>
      <c r="E428" s="52"/>
      <c r="F428" s="53"/>
    </row>
    <row r="429" s="1" customFormat="1" ht="13.9" customHeight="1" spans="1:6">
      <c r="A429" s="51"/>
      <c r="B429" s="52"/>
      <c r="C429" s="52"/>
      <c r="D429" s="52"/>
      <c r="E429" s="52"/>
      <c r="F429" s="53"/>
    </row>
    <row r="430" s="1" customFormat="1" ht="13.2" customHeight="1" spans="1:6">
      <c r="A430" s="51"/>
      <c r="B430" s="52"/>
      <c r="C430" s="52"/>
      <c r="D430" s="52"/>
      <c r="E430" s="52"/>
      <c r="F430" s="53"/>
    </row>
    <row r="431" s="1" customFormat="1" ht="13.2" customHeight="1" spans="1:6">
      <c r="A431" s="51"/>
      <c r="B431" s="52"/>
      <c r="C431" s="52"/>
      <c r="D431" s="52"/>
      <c r="E431" s="52"/>
      <c r="F431" s="53"/>
    </row>
    <row r="432" s="1" customFormat="1" ht="13.9" customHeight="1" spans="1:6">
      <c r="A432" s="51"/>
      <c r="B432" s="52"/>
      <c r="C432" s="52"/>
      <c r="D432" s="52"/>
      <c r="E432" s="52"/>
      <c r="F432" s="53"/>
    </row>
    <row r="433" s="1" customFormat="1" ht="13.2" customHeight="1" spans="1:6">
      <c r="A433" s="51"/>
      <c r="B433" s="52"/>
      <c r="C433" s="52"/>
      <c r="D433" s="52"/>
      <c r="E433" s="52"/>
      <c r="F433" s="53"/>
    </row>
    <row r="434" s="1" customFormat="1" ht="13.9" customHeight="1" spans="1:6">
      <c r="A434" s="51"/>
      <c r="B434" s="52"/>
      <c r="C434" s="52"/>
      <c r="D434" s="52"/>
      <c r="E434" s="52"/>
      <c r="F434" s="53"/>
    </row>
    <row r="435" s="1" customFormat="1" ht="13.2" customHeight="1" spans="1:6">
      <c r="A435" s="51"/>
      <c r="B435" s="52"/>
      <c r="C435" s="52"/>
      <c r="D435" s="52"/>
      <c r="E435" s="52"/>
      <c r="F435" s="53"/>
    </row>
    <row r="436" s="1" customFormat="1" ht="13.2" customHeight="1" spans="1:6">
      <c r="A436" s="51"/>
      <c r="B436" s="52"/>
      <c r="C436" s="52"/>
      <c r="D436" s="52"/>
      <c r="E436" s="52"/>
      <c r="F436" s="53"/>
    </row>
    <row r="437" s="1" customFormat="1" ht="13.9" customHeight="1" spans="1:6">
      <c r="A437" s="51"/>
      <c r="B437" s="52"/>
      <c r="C437" s="52"/>
      <c r="D437" s="52"/>
      <c r="E437" s="52"/>
      <c r="F437" s="53"/>
    </row>
    <row r="438" s="1" customFormat="1" ht="13.2" customHeight="1" spans="1:6">
      <c r="A438" s="51"/>
      <c r="B438" s="52"/>
      <c r="C438" s="52"/>
      <c r="D438" s="52"/>
      <c r="E438" s="52"/>
      <c r="F438" s="53"/>
    </row>
    <row r="439" s="1" customFormat="1" ht="13.2" customHeight="1" spans="1:6">
      <c r="A439" s="51"/>
      <c r="B439" s="52"/>
      <c r="C439" s="52"/>
      <c r="D439" s="52"/>
      <c r="E439" s="52"/>
      <c r="F439" s="53"/>
    </row>
    <row r="440" s="1" customFormat="1" ht="13.9" customHeight="1" spans="1:6">
      <c r="A440" s="51"/>
      <c r="B440" s="52"/>
      <c r="C440" s="52"/>
      <c r="D440" s="52"/>
      <c r="E440" s="52"/>
      <c r="F440" s="53"/>
    </row>
    <row r="441" s="1" customFormat="1" ht="13.2" customHeight="1" spans="1:6">
      <c r="A441" s="51"/>
      <c r="B441" s="52"/>
      <c r="C441" s="52"/>
      <c r="D441" s="52"/>
      <c r="E441" s="52"/>
      <c r="F441" s="53"/>
    </row>
    <row r="442" s="1" customFormat="1" ht="13.9" customHeight="1" spans="1:6">
      <c r="A442" s="51"/>
      <c r="B442" s="52"/>
      <c r="C442" s="52"/>
      <c r="D442" s="52"/>
      <c r="E442" s="52"/>
      <c r="F442" s="53"/>
    </row>
    <row r="443" s="1" customFormat="1" ht="13.2" customHeight="1" spans="1:6">
      <c r="A443" s="51"/>
      <c r="B443" s="52"/>
      <c r="C443" s="52"/>
      <c r="D443" s="52"/>
      <c r="E443" s="52"/>
      <c r="F443" s="53"/>
    </row>
    <row r="444" s="1" customFormat="1" ht="13.9" customHeight="1" spans="1:6">
      <c r="A444" s="51"/>
      <c r="B444" s="52"/>
      <c r="C444" s="52"/>
      <c r="D444" s="52"/>
      <c r="E444" s="52"/>
      <c r="F444" s="53"/>
    </row>
    <row r="445" s="1" customFormat="1" ht="13.2" customHeight="1" spans="1:6">
      <c r="A445" s="51"/>
      <c r="B445" s="52"/>
      <c r="C445" s="52"/>
      <c r="D445" s="52"/>
      <c r="E445" s="52"/>
      <c r="F445" s="53"/>
    </row>
    <row r="446" s="1" customFormat="1" ht="13.2" customHeight="1" spans="1:6">
      <c r="A446" s="51"/>
      <c r="B446" s="52"/>
      <c r="C446" s="52"/>
      <c r="D446" s="52"/>
      <c r="E446" s="52"/>
      <c r="F446" s="53"/>
    </row>
    <row r="447" s="1" customFormat="1" ht="13.9" customHeight="1" spans="1:6">
      <c r="A447" s="51"/>
      <c r="B447" s="52"/>
      <c r="C447" s="52"/>
      <c r="D447" s="52"/>
      <c r="E447" s="52"/>
      <c r="F447" s="53"/>
    </row>
    <row r="448" s="1" customFormat="1" ht="13.2" customHeight="1" spans="1:6">
      <c r="A448" s="51"/>
      <c r="B448" s="52"/>
      <c r="C448" s="52"/>
      <c r="D448" s="52"/>
      <c r="E448" s="52"/>
      <c r="F448" s="53"/>
    </row>
    <row r="449" s="1" customFormat="1" ht="13.2" customHeight="1" spans="1:6">
      <c r="A449" s="51"/>
      <c r="B449" s="52"/>
      <c r="C449" s="52"/>
      <c r="D449" s="52"/>
      <c r="E449" s="52"/>
      <c r="F449" s="53"/>
    </row>
    <row r="450" s="1" customFormat="1" ht="13.2" customHeight="1" spans="1:6">
      <c r="A450" s="54"/>
      <c r="B450" s="52"/>
      <c r="C450" s="55"/>
      <c r="D450" s="55"/>
      <c r="E450" s="55"/>
      <c r="F450" s="56"/>
    </row>
    <row r="451" s="1" customFormat="1" ht="27.85" customHeight="1" spans="1:6">
      <c r="A451" s="42"/>
      <c r="B451" s="57" t="s">
        <v>210</v>
      </c>
      <c r="C451" s="31">
        <f>SUM(F414:F419)</f>
        <v>0</v>
      </c>
      <c r="D451" s="30"/>
      <c r="E451" s="30"/>
      <c r="F451" s="30"/>
    </row>
    <row r="452" s="1" customFormat="1" ht="27.85" customHeight="1" spans="1:6">
      <c r="A452" s="58"/>
      <c r="B452" s="23" t="s">
        <v>790</v>
      </c>
      <c r="C452" s="59">
        <f>C451+C407</f>
        <v>0</v>
      </c>
      <c r="D452" s="58"/>
      <c r="E452" s="58"/>
      <c r="F452" s="58"/>
    </row>
    <row r="453" s="1" customFormat="1" ht="16.1" customHeight="1" spans="1:6">
      <c r="A453" s="25" t="s">
        <v>99</v>
      </c>
      <c r="B453" s="25"/>
      <c r="C453" s="25"/>
      <c r="D453" s="25" t="s">
        <v>100</v>
      </c>
      <c r="E453" s="25"/>
      <c r="F453" s="25"/>
    </row>
    <row r="454" s="1" customFormat="1" ht="32.95" customHeight="1" spans="1:6">
      <c r="A454" s="2" t="s">
        <v>60</v>
      </c>
      <c r="B454" s="2"/>
      <c r="C454" s="2"/>
      <c r="D454" s="2"/>
      <c r="E454" s="2"/>
      <c r="F454" s="2"/>
    </row>
    <row r="455" s="1" customFormat="1" ht="13.9" customHeight="1" spans="1:6">
      <c r="A455" s="3" t="s">
        <v>101</v>
      </c>
      <c r="B455" s="3"/>
      <c r="C455" s="3" t="s">
        <v>11</v>
      </c>
      <c r="D455" s="3"/>
      <c r="E455" s="3"/>
      <c r="F455" s="3"/>
    </row>
    <row r="456" s="1" customFormat="1" ht="13.9" customHeight="1" spans="1:6">
      <c r="A456" s="3" t="s">
        <v>61</v>
      </c>
      <c r="B456" s="3"/>
      <c r="C456" s="3" t="s">
        <v>791</v>
      </c>
      <c r="D456" s="3" t="s">
        <v>63</v>
      </c>
      <c r="E456" s="4" t="s">
        <v>64</v>
      </c>
      <c r="F456" s="4"/>
    </row>
    <row r="457" s="1" customFormat="1" ht="20.5" customHeight="1" spans="1:6">
      <c r="A457" s="29" t="s">
        <v>792</v>
      </c>
      <c r="B457" s="29"/>
      <c r="C457" s="29"/>
      <c r="D457" s="29"/>
      <c r="E457" s="29"/>
      <c r="F457" s="29"/>
    </row>
    <row r="458" s="1" customFormat="1" ht="21.25" customHeight="1" spans="1:6">
      <c r="A458" s="42" t="s">
        <v>66</v>
      </c>
      <c r="B458" s="42" t="s">
        <v>67</v>
      </c>
      <c r="C458" s="43" t="s">
        <v>68</v>
      </c>
      <c r="D458" s="43" t="s">
        <v>69</v>
      </c>
      <c r="E458" s="31" t="s">
        <v>70</v>
      </c>
      <c r="F458" s="31" t="s">
        <v>71</v>
      </c>
    </row>
    <row r="459" s="1" customFormat="1" ht="13.2" customHeight="1" spans="1:6">
      <c r="A459" s="14" t="s">
        <v>793</v>
      </c>
      <c r="B459" s="16" t="s">
        <v>794</v>
      </c>
      <c r="C459" s="17"/>
      <c r="D459" s="18"/>
      <c r="E459" s="18"/>
      <c r="F459" s="11"/>
    </row>
    <row r="460" s="1" customFormat="1" ht="13.9" customHeight="1" spans="1:6">
      <c r="A460" s="15" t="s">
        <v>795</v>
      </c>
      <c r="B460" s="16" t="s">
        <v>796</v>
      </c>
      <c r="C460" s="17"/>
      <c r="D460" s="18"/>
      <c r="E460" s="18"/>
      <c r="F460" s="21"/>
    </row>
    <row r="461" s="1" customFormat="1" ht="13.2" customHeight="1" spans="1:6">
      <c r="A461" s="15" t="s">
        <v>797</v>
      </c>
      <c r="B461" s="16" t="s">
        <v>798</v>
      </c>
      <c r="C461" s="17" t="s">
        <v>799</v>
      </c>
      <c r="D461" s="18" t="s">
        <v>800</v>
      </c>
      <c r="E461" s="20"/>
      <c r="F461" s="21">
        <f>ROUND(D461*E461,0)</f>
        <v>0</v>
      </c>
    </row>
    <row r="462" s="1" customFormat="1" ht="13.2" customHeight="1" spans="1:6">
      <c r="A462" s="15" t="s">
        <v>801</v>
      </c>
      <c r="B462" s="16" t="s">
        <v>802</v>
      </c>
      <c r="C462" s="17"/>
      <c r="D462" s="18"/>
      <c r="E462" s="20"/>
      <c r="F462" s="21"/>
    </row>
    <row r="463" s="1" customFormat="1" ht="13.9" customHeight="1" spans="1:6">
      <c r="A463" s="15" t="s">
        <v>803</v>
      </c>
      <c r="B463" s="16" t="s">
        <v>804</v>
      </c>
      <c r="C463" s="17"/>
      <c r="D463" s="18"/>
      <c r="E463" s="20"/>
      <c r="F463" s="21"/>
    </row>
    <row r="464" s="1" customFormat="1" ht="13.2" customHeight="1" spans="1:6">
      <c r="A464" s="15" t="s">
        <v>805</v>
      </c>
      <c r="B464" s="16" t="s">
        <v>806</v>
      </c>
      <c r="C464" s="17" t="s">
        <v>807</v>
      </c>
      <c r="D464" s="18" t="s">
        <v>808</v>
      </c>
      <c r="E464" s="20"/>
      <c r="F464" s="21">
        <f>ROUND(D464*E464,0)</f>
        <v>0</v>
      </c>
    </row>
    <row r="465" s="1" customFormat="1" ht="13.9" customHeight="1" spans="1:6">
      <c r="A465" s="15" t="s">
        <v>809</v>
      </c>
      <c r="B465" s="16" t="s">
        <v>810</v>
      </c>
      <c r="C465" s="17" t="s">
        <v>74</v>
      </c>
      <c r="D465" s="18" t="s">
        <v>75</v>
      </c>
      <c r="E465" s="20"/>
      <c r="F465" s="21">
        <f>ROUND(D465*E465,0)</f>
        <v>0</v>
      </c>
    </row>
    <row r="466" s="1" customFormat="1" ht="13.2" customHeight="1" spans="1:6">
      <c r="A466" s="15" t="s">
        <v>811</v>
      </c>
      <c r="B466" s="16" t="s">
        <v>812</v>
      </c>
      <c r="C466" s="17" t="s">
        <v>74</v>
      </c>
      <c r="D466" s="18" t="s">
        <v>75</v>
      </c>
      <c r="E466" s="20"/>
      <c r="F466" s="21">
        <f>ROUND(D466*E466,0)</f>
        <v>0</v>
      </c>
    </row>
    <row r="467" s="1" customFormat="1" ht="13.2" customHeight="1" spans="1:6">
      <c r="A467" s="15"/>
      <c r="B467" s="16"/>
      <c r="C467" s="17"/>
      <c r="D467" s="18"/>
      <c r="E467" s="18"/>
      <c r="F467" s="21"/>
    </row>
    <row r="468" s="1" customFormat="1" ht="13.9" customHeight="1" spans="1:6">
      <c r="A468" s="15"/>
      <c r="B468" s="16"/>
      <c r="C468" s="17"/>
      <c r="D468" s="18"/>
      <c r="E468" s="18"/>
      <c r="F468" s="21"/>
    </row>
    <row r="469" s="1" customFormat="1" ht="13.2" customHeight="1" spans="1:6">
      <c r="A469" s="15"/>
      <c r="B469" s="16"/>
      <c r="C469" s="17"/>
      <c r="D469" s="18"/>
      <c r="E469" s="18"/>
      <c r="F469" s="21"/>
    </row>
    <row r="470" s="1" customFormat="1" ht="13.2" customHeight="1" spans="1:6">
      <c r="A470" s="15"/>
      <c r="B470" s="16"/>
      <c r="C470" s="17"/>
      <c r="D470" s="18"/>
      <c r="E470" s="18"/>
      <c r="F470" s="21"/>
    </row>
    <row r="471" s="1" customFormat="1" ht="13.9" customHeight="1" spans="1:6">
      <c r="A471" s="15"/>
      <c r="B471" s="16"/>
      <c r="C471" s="17"/>
      <c r="D471" s="18"/>
      <c r="E471" s="18"/>
      <c r="F471" s="21"/>
    </row>
    <row r="472" s="1" customFormat="1" ht="13.2" customHeight="1" spans="1:6">
      <c r="A472" s="15"/>
      <c r="B472" s="16"/>
      <c r="C472" s="17"/>
      <c r="D472" s="18"/>
      <c r="E472" s="18"/>
      <c r="F472" s="21"/>
    </row>
    <row r="473" s="1" customFormat="1" ht="13.9" customHeight="1" spans="1:6">
      <c r="A473" s="15"/>
      <c r="B473" s="16"/>
      <c r="C473" s="17"/>
      <c r="D473" s="18"/>
      <c r="E473" s="18"/>
      <c r="F473" s="21"/>
    </row>
    <row r="474" s="1" customFormat="1" ht="13.2" customHeight="1" spans="1:6">
      <c r="A474" s="15"/>
      <c r="B474" s="16"/>
      <c r="C474" s="17"/>
      <c r="D474" s="18"/>
      <c r="E474" s="18"/>
      <c r="F474" s="21"/>
    </row>
    <row r="475" s="1" customFormat="1" ht="13.2" customHeight="1" spans="1:6">
      <c r="A475" s="15"/>
      <c r="B475" s="16"/>
      <c r="C475" s="17"/>
      <c r="D475" s="18"/>
      <c r="E475" s="18"/>
      <c r="F475" s="21"/>
    </row>
    <row r="476" s="1" customFormat="1" ht="13.9" customHeight="1" spans="1:6">
      <c r="A476" s="15"/>
      <c r="B476" s="16"/>
      <c r="C476" s="17"/>
      <c r="D476" s="18"/>
      <c r="E476" s="18"/>
      <c r="F476" s="21"/>
    </row>
    <row r="477" s="1" customFormat="1" ht="13.2" customHeight="1" spans="1:6">
      <c r="A477" s="15"/>
      <c r="B477" s="16"/>
      <c r="C477" s="17"/>
      <c r="D477" s="18"/>
      <c r="E477" s="18"/>
      <c r="F477" s="21"/>
    </row>
    <row r="478" s="1" customFormat="1" ht="13.2" customHeight="1" spans="1:6">
      <c r="A478" s="15"/>
      <c r="B478" s="16"/>
      <c r="C478" s="17"/>
      <c r="D478" s="18"/>
      <c r="E478" s="18"/>
      <c r="F478" s="21"/>
    </row>
    <row r="479" s="1" customFormat="1" ht="13.9" customHeight="1" spans="1:6">
      <c r="A479" s="15"/>
      <c r="B479" s="16"/>
      <c r="C479" s="17"/>
      <c r="D479" s="18"/>
      <c r="E479" s="18"/>
      <c r="F479" s="21"/>
    </row>
    <row r="480" s="1" customFormat="1" ht="13.2" customHeight="1" spans="1:6">
      <c r="A480" s="15"/>
      <c r="B480" s="16"/>
      <c r="C480" s="17"/>
      <c r="D480" s="18"/>
      <c r="E480" s="18"/>
      <c r="F480" s="21"/>
    </row>
    <row r="481" s="1" customFormat="1" ht="13.2" customHeight="1" spans="1:6">
      <c r="A481" s="15"/>
      <c r="B481" s="16"/>
      <c r="C481" s="17"/>
      <c r="D481" s="18"/>
      <c r="E481" s="18"/>
      <c r="F481" s="21"/>
    </row>
    <row r="482" s="1" customFormat="1" ht="13.9" customHeight="1" spans="1:6">
      <c r="A482" s="15"/>
      <c r="B482" s="16"/>
      <c r="C482" s="17"/>
      <c r="D482" s="18"/>
      <c r="E482" s="18"/>
      <c r="F482" s="21"/>
    </row>
    <row r="483" s="1" customFormat="1" ht="13.2" customHeight="1" spans="1:6">
      <c r="A483" s="15"/>
      <c r="B483" s="16"/>
      <c r="C483" s="17"/>
      <c r="D483" s="18"/>
      <c r="E483" s="18"/>
      <c r="F483" s="21"/>
    </row>
    <row r="484" s="1" customFormat="1" ht="13.9" customHeight="1" spans="1:6">
      <c r="A484" s="15"/>
      <c r="B484" s="16"/>
      <c r="C484" s="17"/>
      <c r="D484" s="18"/>
      <c r="E484" s="18"/>
      <c r="F484" s="21"/>
    </row>
    <row r="485" s="1" customFormat="1" ht="13.2" customHeight="1" spans="1:6">
      <c r="A485" s="15"/>
      <c r="B485" s="16"/>
      <c r="C485" s="17"/>
      <c r="D485" s="18"/>
      <c r="E485" s="18"/>
      <c r="F485" s="21"/>
    </row>
    <row r="486" s="1" customFormat="1" ht="13.2" customHeight="1" spans="1:6">
      <c r="A486" s="15"/>
      <c r="B486" s="16"/>
      <c r="C486" s="17"/>
      <c r="D486" s="18"/>
      <c r="E486" s="18"/>
      <c r="F486" s="21"/>
    </row>
    <row r="487" s="1" customFormat="1" ht="13.9" customHeight="1" spans="1:6">
      <c r="A487" s="15"/>
      <c r="B487" s="16"/>
      <c r="C487" s="17"/>
      <c r="D487" s="18"/>
      <c r="E487" s="18"/>
      <c r="F487" s="21"/>
    </row>
    <row r="488" s="1" customFormat="1" ht="13.2" customHeight="1" spans="1:6">
      <c r="A488" s="15"/>
      <c r="B488" s="16"/>
      <c r="C488" s="17"/>
      <c r="D488" s="18"/>
      <c r="E488" s="18"/>
      <c r="F488" s="21"/>
    </row>
    <row r="489" s="1" customFormat="1" ht="13.2" customHeight="1" spans="1:6">
      <c r="A489" s="15"/>
      <c r="B489" s="16"/>
      <c r="C489" s="17"/>
      <c r="D489" s="18"/>
      <c r="E489" s="18"/>
      <c r="F489" s="21"/>
    </row>
    <row r="490" s="1" customFormat="1" ht="13.9" customHeight="1" spans="1:6">
      <c r="A490" s="15"/>
      <c r="B490" s="16"/>
      <c r="C490" s="17"/>
      <c r="D490" s="18"/>
      <c r="E490" s="18"/>
      <c r="F490" s="21"/>
    </row>
    <row r="491" s="1" customFormat="1" ht="13.2" customHeight="1" spans="1:6">
      <c r="A491" s="15"/>
      <c r="B491" s="16"/>
      <c r="C491" s="17"/>
      <c r="D491" s="18"/>
      <c r="E491" s="18"/>
      <c r="F491" s="21"/>
    </row>
    <row r="492" s="1" customFormat="1" ht="13.2" customHeight="1" spans="1:6">
      <c r="A492" s="15"/>
      <c r="B492" s="16"/>
      <c r="C492" s="17"/>
      <c r="D492" s="18"/>
      <c r="E492" s="18"/>
      <c r="F492" s="21"/>
    </row>
    <row r="493" s="1" customFormat="1" ht="13.9" customHeight="1" spans="1:6">
      <c r="A493" s="15"/>
      <c r="B493" s="16"/>
      <c r="C493" s="17"/>
      <c r="D493" s="18"/>
      <c r="E493" s="18"/>
      <c r="F493" s="21"/>
    </row>
    <row r="494" s="1" customFormat="1" ht="13.2" customHeight="1" spans="1:6">
      <c r="A494" s="15"/>
      <c r="B494" s="16"/>
      <c r="C494" s="17"/>
      <c r="D494" s="18"/>
      <c r="E494" s="18"/>
      <c r="F494" s="21"/>
    </row>
    <row r="495" s="1" customFormat="1" ht="13.9" customHeight="1" spans="1:6">
      <c r="A495" s="15"/>
      <c r="B495" s="16"/>
      <c r="C495" s="17"/>
      <c r="D495" s="18"/>
      <c r="E495" s="18"/>
      <c r="F495" s="21"/>
    </row>
    <row r="496" s="1" customFormat="1" ht="13.2" customHeight="1" spans="1:6">
      <c r="A496" s="15"/>
      <c r="B496" s="16"/>
      <c r="C496" s="17"/>
      <c r="D496" s="18"/>
      <c r="E496" s="18"/>
      <c r="F496" s="21"/>
    </row>
    <row r="497" s="1" customFormat="1" ht="13.2" customHeight="1" spans="1:6">
      <c r="A497" s="15"/>
      <c r="B497" s="16"/>
      <c r="C497" s="17"/>
      <c r="D497" s="18"/>
      <c r="E497" s="18"/>
      <c r="F497" s="21"/>
    </row>
    <row r="498" s="1" customFormat="1" ht="27.85" customHeight="1" spans="1:6">
      <c r="A498" s="22"/>
      <c r="B498" s="23" t="s">
        <v>813</v>
      </c>
      <c r="C498" s="24">
        <f>SUM(F461:F466)</f>
        <v>0</v>
      </c>
      <c r="D498" s="22"/>
      <c r="E498" s="22"/>
      <c r="F498" s="22"/>
    </row>
    <row r="499" s="1" customFormat="1" ht="16.1" customHeight="1" spans="1:6">
      <c r="A499" s="25" t="s">
        <v>99</v>
      </c>
      <c r="B499" s="25"/>
      <c r="C499" s="25"/>
      <c r="D499" s="25" t="s">
        <v>100</v>
      </c>
      <c r="E499" s="25"/>
      <c r="F499" s="25"/>
    </row>
  </sheetData>
  <sheetProtection password="9E5C" sheet="1" selectLockedCells="1" objects="1"/>
  <mergeCells count="102">
    <mergeCell ref="A1:F1"/>
    <mergeCell ref="A2:B2"/>
    <mergeCell ref="C2:F2"/>
    <mergeCell ref="A3:B3"/>
    <mergeCell ref="E3:F3"/>
    <mergeCell ref="A4:F4"/>
    <mergeCell ref="C45:F45"/>
    <mergeCell ref="A46:C46"/>
    <mergeCell ref="D46:F46"/>
    <mergeCell ref="A47:F47"/>
    <mergeCell ref="A48:B48"/>
    <mergeCell ref="C48:F48"/>
    <mergeCell ref="A49:B49"/>
    <mergeCell ref="E49:F49"/>
    <mergeCell ref="A50:F50"/>
    <mergeCell ref="C91:F91"/>
    <mergeCell ref="A92:C92"/>
    <mergeCell ref="D92:F92"/>
    <mergeCell ref="A93:F93"/>
    <mergeCell ref="A94:B94"/>
    <mergeCell ref="C94:F94"/>
    <mergeCell ref="A95:B95"/>
    <mergeCell ref="E95:F95"/>
    <mergeCell ref="A96:F96"/>
    <mergeCell ref="C137:F137"/>
    <mergeCell ref="A138:C138"/>
    <mergeCell ref="D138:F138"/>
    <mergeCell ref="A139:F139"/>
    <mergeCell ref="A140:B140"/>
    <mergeCell ref="C140:F140"/>
    <mergeCell ref="A141:B141"/>
    <mergeCell ref="E141:F141"/>
    <mergeCell ref="A142:F142"/>
    <mergeCell ref="C181:F181"/>
    <mergeCell ref="C182:F182"/>
    <mergeCell ref="A183:C183"/>
    <mergeCell ref="D183:F183"/>
    <mergeCell ref="A184:F184"/>
    <mergeCell ref="A185:B185"/>
    <mergeCell ref="C185:F185"/>
    <mergeCell ref="A186:B186"/>
    <mergeCell ref="E186:F186"/>
    <mergeCell ref="A187:F187"/>
    <mergeCell ref="C231:F231"/>
    <mergeCell ref="A232:C232"/>
    <mergeCell ref="D232:F232"/>
    <mergeCell ref="A233:F233"/>
    <mergeCell ref="A234:B234"/>
    <mergeCell ref="C234:F234"/>
    <mergeCell ref="A235:B235"/>
    <mergeCell ref="E235:F235"/>
    <mergeCell ref="A236:F236"/>
    <mergeCell ref="C271:F271"/>
    <mergeCell ref="A272:C272"/>
    <mergeCell ref="D272:F272"/>
    <mergeCell ref="A273:F273"/>
    <mergeCell ref="A274:B274"/>
    <mergeCell ref="C274:F274"/>
    <mergeCell ref="A275:B275"/>
    <mergeCell ref="E275:F275"/>
    <mergeCell ref="A276:F276"/>
    <mergeCell ref="C317:F317"/>
    <mergeCell ref="A318:C318"/>
    <mergeCell ref="D318:F318"/>
    <mergeCell ref="A319:F319"/>
    <mergeCell ref="A320:B320"/>
    <mergeCell ref="C320:F320"/>
    <mergeCell ref="A321:B321"/>
    <mergeCell ref="E321:F321"/>
    <mergeCell ref="A322:F322"/>
    <mergeCell ref="C360:F360"/>
    <mergeCell ref="C361:F361"/>
    <mergeCell ref="A362:C362"/>
    <mergeCell ref="D362:F362"/>
    <mergeCell ref="A363:F363"/>
    <mergeCell ref="A364:B364"/>
    <mergeCell ref="C364:F364"/>
    <mergeCell ref="A365:B365"/>
    <mergeCell ref="E365:F365"/>
    <mergeCell ref="A366:F366"/>
    <mergeCell ref="C407:F407"/>
    <mergeCell ref="A408:C408"/>
    <mergeCell ref="D408:F408"/>
    <mergeCell ref="A409:F409"/>
    <mergeCell ref="A410:B410"/>
    <mergeCell ref="C410:F410"/>
    <mergeCell ref="A411:B411"/>
    <mergeCell ref="E411:F411"/>
    <mergeCell ref="A412:F412"/>
    <mergeCell ref="C451:F451"/>
    <mergeCell ref="C452:F452"/>
    <mergeCell ref="A453:C453"/>
    <mergeCell ref="D453:F453"/>
    <mergeCell ref="A454:F454"/>
    <mergeCell ref="A455:B455"/>
    <mergeCell ref="C455:F455"/>
    <mergeCell ref="A456:B456"/>
    <mergeCell ref="E456:F456"/>
    <mergeCell ref="A457:F457"/>
    <mergeCell ref="C498:F498"/>
    <mergeCell ref="A499:C499"/>
    <mergeCell ref="D499:F49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投标报价汇总表</vt:lpstr>
      <vt:lpstr>工程量清单-一级子目工程量清单表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pengxinrong</cp:lastModifiedBy>
  <dcterms:created xsi:type="dcterms:W3CDTF">2024-08-11T08:17:00Z</dcterms:created>
  <dcterms:modified xsi:type="dcterms:W3CDTF">2024-08-13T10:26:07Z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47AAC91B7B03449B939D7A06FE74FD1F_13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