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封面" sheetId="4" r:id="rId1"/>
    <sheet name="投标报价汇总表" sheetId="1" r:id="rId2"/>
    <sheet name="工程量清单-一级子目工程量清单表" sheetId="2" r:id="rId3"/>
  </sheets>
  <definedNames>
    <definedName name="_xlnm.Print_Area" localSheetId="0">封面!$A$1:$I$38</definedName>
    <definedName name="_xlnm.Print_Area" localSheetId="2">'工程量清单-一级子目工程量清单表'!$A$1:$F$470</definedName>
    <definedName name="_xlnm.Print_Area" localSheetId="1">投标报价汇总表!$A$1:$E$21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<sst xmlns="http://schemas.openxmlformats.org/spreadsheetml/2006/main" count="1009" uniqueCount="709">
  <si>
    <t>广 东 省</t>
  </si>
  <si>
    <t>省道S274线新兴县河头至河步段路面改造工程施工招标</t>
  </si>
  <si>
    <t>投 标 文 件</t>
  </si>
  <si>
    <t>（第二个信封：报价文件）</t>
  </si>
  <si>
    <r>
      <t>投标人：</t>
    </r>
    <r>
      <rPr>
        <b/>
        <u/>
        <sz val="16"/>
        <color rgb="FF000000"/>
        <rFont val="宋体"/>
        <charset val="134"/>
      </rPr>
      <t xml:space="preserve">                                                                     </t>
    </r>
  </si>
  <si>
    <t>（盖单位章）</t>
  </si>
  <si>
    <t>年   月   日</t>
  </si>
  <si>
    <t>投标报价汇总表</t>
  </si>
  <si>
    <t>建设项目名称： 省道S274线新兴县河头至河步段路面改造工程</t>
  </si>
  <si>
    <t>合同段： K84+736~K128+650</t>
  </si>
  <si>
    <t>编 制  范 围： K84+736~K128+650</t>
  </si>
  <si>
    <t>招清单2表</t>
  </si>
  <si>
    <t>序号</t>
  </si>
  <si>
    <t>子目编码</t>
  </si>
  <si>
    <t>子目名称</t>
  </si>
  <si>
    <t>金额(元)</t>
  </si>
  <si>
    <t>1</t>
  </si>
  <si>
    <t>100</t>
  </si>
  <si>
    <t>总则</t>
  </si>
  <si>
    <t>2</t>
  </si>
  <si>
    <t>200</t>
  </si>
  <si>
    <t>路基工程</t>
  </si>
  <si>
    <t>3</t>
  </si>
  <si>
    <t>300</t>
  </si>
  <si>
    <t>路面工程</t>
  </si>
  <si>
    <t>4</t>
  </si>
  <si>
    <t>400</t>
  </si>
  <si>
    <t>桥梁、涵洞工程</t>
  </si>
  <si>
    <t>5</t>
  </si>
  <si>
    <t>500</t>
  </si>
  <si>
    <t>隧道工程</t>
  </si>
  <si>
    <t>6</t>
  </si>
  <si>
    <t>600</t>
  </si>
  <si>
    <t>交通安全设施</t>
  </si>
  <si>
    <t>7</t>
  </si>
  <si>
    <t>700</t>
  </si>
  <si>
    <t>绿化及环境保护工程</t>
  </si>
  <si>
    <t>8</t>
  </si>
  <si>
    <t>800</t>
  </si>
  <si>
    <t>9</t>
  </si>
  <si>
    <t>900</t>
  </si>
  <si>
    <t>管理、养护及服务房屋</t>
  </si>
  <si>
    <t>10</t>
  </si>
  <si>
    <t>1000</t>
  </si>
  <si>
    <t>其他工程</t>
  </si>
  <si>
    <t>001</t>
  </si>
  <si>
    <t>各章清单合计</t>
  </si>
  <si>
    <t>002</t>
  </si>
  <si>
    <t>计日工合计</t>
  </si>
  <si>
    <t>003</t>
  </si>
  <si>
    <t>已包含在各章合计中的材料、工程设备、专业工程暂估价
合计</t>
  </si>
  <si>
    <t>004</t>
  </si>
  <si>
    <t>暂列金额</t>
  </si>
  <si>
    <t>005</t>
  </si>
  <si>
    <t>投标总报价005=(001+002+004)</t>
  </si>
  <si>
    <t xml:space="preserve">编制： </t>
  </si>
  <si>
    <t xml:space="preserve">复核： </t>
  </si>
  <si>
    <t>工程量清单-一级子目工程量清单表</t>
  </si>
  <si>
    <t>编制范围： K84+736~K128+650</t>
  </si>
  <si>
    <t>第 1 页</t>
  </si>
  <si>
    <t>共 9 页</t>
  </si>
  <si>
    <t>招清单2-1表</t>
  </si>
  <si>
    <t>100章  总则</t>
  </si>
  <si>
    <t>清单子目编码</t>
  </si>
  <si>
    <t>清单子目名称</t>
  </si>
  <si>
    <t>单位</t>
  </si>
  <si>
    <t>数量</t>
  </si>
  <si>
    <t>单价(元)</t>
  </si>
  <si>
    <t>合价(元)</t>
  </si>
  <si>
    <t>101-1</t>
  </si>
  <si>
    <t>保险费</t>
  </si>
  <si>
    <t>总额</t>
  </si>
  <si>
    <t>1.000</t>
  </si>
  <si>
    <t>102-3</t>
  </si>
  <si>
    <t>安全生产费</t>
  </si>
  <si>
    <t>102-4</t>
  </si>
  <si>
    <t>工程管理软件（暂估价）</t>
  </si>
  <si>
    <t>103-1</t>
  </si>
  <si>
    <t>临时道路、便桥工程</t>
  </si>
  <si>
    <t>103-1-1</t>
  </si>
  <si>
    <t>临时道路修建、养护与拆除（包括原道路的养护费）</t>
  </si>
  <si>
    <t>103-1-2</t>
  </si>
  <si>
    <t>临时便桥修建、养护与拆除（包括原桥梁的养护费）</t>
  </si>
  <si>
    <t>103-2</t>
  </si>
  <si>
    <t>临时用地</t>
  </si>
  <si>
    <t>103-3</t>
  </si>
  <si>
    <t>临时供电设施</t>
  </si>
  <si>
    <t>103-3-1</t>
  </si>
  <si>
    <t>设施架设、拆除</t>
  </si>
  <si>
    <t>103-5</t>
  </si>
  <si>
    <t>拌和及预制场设施安拆</t>
  </si>
  <si>
    <t>103-6</t>
  </si>
  <si>
    <t>保通临时安全设施</t>
  </si>
  <si>
    <t>104-1</t>
  </si>
  <si>
    <t>承包人驻地建设</t>
  </si>
  <si>
    <t>清单  第 100 章合计   人民币</t>
  </si>
  <si>
    <t>编制：</t>
  </si>
  <si>
    <t>复核：</t>
  </si>
  <si>
    <t>第 2 页</t>
  </si>
  <si>
    <t>200章  路基工程</t>
  </si>
  <si>
    <t>202-2</t>
  </si>
  <si>
    <t>挖除旧路面</t>
  </si>
  <si>
    <t>202-2-1</t>
  </si>
  <si>
    <t>挖除水泥混凝土路面</t>
  </si>
  <si>
    <t>202-2-1-1</t>
  </si>
  <si>
    <t>挖除不等厚的水泥混凝土路面</t>
  </si>
  <si>
    <t>m3</t>
  </si>
  <si>
    <t>1718.700</t>
  </si>
  <si>
    <t>202-2-1-18</t>
  </si>
  <si>
    <t>挖除220mm以内厚水泥混凝土路面</t>
  </si>
  <si>
    <t>m2</t>
  </si>
  <si>
    <t>47016.000</t>
  </si>
  <si>
    <t>202-2-2</t>
  </si>
  <si>
    <t>挖除沥青混凝土路面</t>
  </si>
  <si>
    <t>202-2-2-3</t>
  </si>
  <si>
    <t>铣刨凿毛旧沥青路面0~4cm</t>
  </si>
  <si>
    <t>204.700</t>
  </si>
  <si>
    <t>202-2-4</t>
  </si>
  <si>
    <t>挖除各类稳定土基层</t>
  </si>
  <si>
    <t>202-2-4-1</t>
  </si>
  <si>
    <t>挖除不等厚的稳定土基层</t>
  </si>
  <si>
    <t>1810.000</t>
  </si>
  <si>
    <t>202-3</t>
  </si>
  <si>
    <t>拆除结构物</t>
  </si>
  <si>
    <t>202-3-1</t>
  </si>
  <si>
    <t>拆除钢筋混凝土结构</t>
  </si>
  <si>
    <t>2151.480</t>
  </si>
  <si>
    <t>202-3-3</t>
  </si>
  <si>
    <t>拆除砖、石及其他砌体结构</t>
  </si>
  <si>
    <t>3742.150</t>
  </si>
  <si>
    <t>202-3-4</t>
  </si>
  <si>
    <t>拆除标志、标牌</t>
  </si>
  <si>
    <t>座</t>
  </si>
  <si>
    <t>72.000</t>
  </si>
  <si>
    <t>202-3-6</t>
  </si>
  <si>
    <t>拆除波形护栏</t>
  </si>
  <si>
    <t>m</t>
  </si>
  <si>
    <t>5176.000</t>
  </si>
  <si>
    <t>202-3-8</t>
  </si>
  <si>
    <t>拆除城垛式护栏</t>
  </si>
  <si>
    <t>105.000</t>
  </si>
  <si>
    <t>203-1</t>
  </si>
  <si>
    <t>路基挖方</t>
  </si>
  <si>
    <t>203-1-1</t>
  </si>
  <si>
    <t>挖土方</t>
  </si>
  <si>
    <t>203-1-1-1</t>
  </si>
  <si>
    <t>挖利用土方</t>
  </si>
  <si>
    <t>2296.000</t>
  </si>
  <si>
    <t>203-1-1-2</t>
  </si>
  <si>
    <t>挖弃土方</t>
  </si>
  <si>
    <t>24514.940</t>
  </si>
  <si>
    <t>203-1-2</t>
  </si>
  <si>
    <t>挖石方</t>
  </si>
  <si>
    <t>203-1-2-1</t>
  </si>
  <si>
    <t>挖利用石方</t>
  </si>
  <si>
    <t>10489.000</t>
  </si>
  <si>
    <t>203-1-2-2</t>
  </si>
  <si>
    <t>挖弃石方</t>
  </si>
  <si>
    <t>2139.000</t>
  </si>
  <si>
    <t>203-1-4</t>
  </si>
  <si>
    <t>挖淤泥</t>
  </si>
  <si>
    <t>504.700</t>
  </si>
  <si>
    <t>204-1</t>
  </si>
  <si>
    <t>路基填筑</t>
  </si>
  <si>
    <t>204-1-7</t>
  </si>
  <si>
    <t>结构物台背回填</t>
  </si>
  <si>
    <t>204-1-7-14</t>
  </si>
  <si>
    <t>回填本项目挖方</t>
  </si>
  <si>
    <t>7128.000</t>
  </si>
  <si>
    <t>204-1-8</t>
  </si>
  <si>
    <t>锥坡及台前溜坡填土</t>
  </si>
  <si>
    <t>614.000</t>
  </si>
  <si>
    <t>204-1-13</t>
  </si>
  <si>
    <t>30cm石渣</t>
  </si>
  <si>
    <t>8511.800</t>
  </si>
  <si>
    <t>207-1</t>
  </si>
  <si>
    <t>边沟</t>
  </si>
  <si>
    <t>207-1-5</t>
  </si>
  <si>
    <t>现浇混凝土边沟</t>
  </si>
  <si>
    <t>207-1-5-4</t>
  </si>
  <si>
    <t>C20现浇混凝土</t>
  </si>
  <si>
    <t>7653.351</t>
  </si>
  <si>
    <t>207-2</t>
  </si>
  <si>
    <t>排水沟</t>
  </si>
  <si>
    <t>207-2-1</t>
  </si>
  <si>
    <t>浆砌片石排水沟</t>
  </si>
  <si>
    <t>619.900</t>
  </si>
  <si>
    <t>207-4</t>
  </si>
  <si>
    <t>急流槽或跌水</t>
  </si>
  <si>
    <t>207-4-4</t>
  </si>
  <si>
    <t>现浇混凝土急流槽</t>
  </si>
  <si>
    <t>207-4-4-5</t>
  </si>
  <si>
    <t>C25现浇混凝土</t>
  </si>
  <si>
    <t>51.400</t>
  </si>
  <si>
    <t>207-5</t>
  </si>
  <si>
    <t>路基盲（渗）沟</t>
  </si>
  <si>
    <t>207-5-1</t>
  </si>
  <si>
    <t>碎石料盲（渗）沟</t>
  </si>
  <si>
    <t>2547.900</t>
  </si>
  <si>
    <t>207-9</t>
  </si>
  <si>
    <t>边沟、排水沟盖板</t>
  </si>
  <si>
    <t>207-9-1</t>
  </si>
  <si>
    <t>盖板钢筋</t>
  </si>
  <si>
    <t>kg</t>
  </si>
  <si>
    <t>16675.680</t>
  </si>
  <si>
    <t>207-9-4</t>
  </si>
  <si>
    <t>盖板C30混凝土</t>
  </si>
  <si>
    <t>82.320</t>
  </si>
  <si>
    <t>207-10</t>
  </si>
  <si>
    <t>路基排水管</t>
  </si>
  <si>
    <t>207-10-2</t>
  </si>
  <si>
    <t>PVC排水管</t>
  </si>
  <si>
    <t>207-10-2-2</t>
  </si>
  <si>
    <t>φ50-100mmPVC排水管</t>
  </si>
  <si>
    <t>7214.000</t>
  </si>
  <si>
    <t>207-13</t>
  </si>
  <si>
    <t>跌水井</t>
  </si>
  <si>
    <t>36.000</t>
  </si>
  <si>
    <t>207-14</t>
  </si>
  <si>
    <t>检查井（加高）</t>
  </si>
  <si>
    <t>207-15</t>
  </si>
  <si>
    <t>雨水箅子（加高）</t>
  </si>
  <si>
    <t>94.000</t>
  </si>
  <si>
    <t>第 3 页</t>
  </si>
  <si>
    <t>207-18</t>
  </si>
  <si>
    <t>沉淀池</t>
  </si>
  <si>
    <t>2.000</t>
  </si>
  <si>
    <t>208-1</t>
  </si>
  <si>
    <t>植物护坡</t>
  </si>
  <si>
    <t>208-1-3</t>
  </si>
  <si>
    <t>客土喷播草灌护坡</t>
  </si>
  <si>
    <t>208-1-3-3</t>
  </si>
  <si>
    <t>客土8cm厚</t>
  </si>
  <si>
    <t>8434.200</t>
  </si>
  <si>
    <t>208-1-4</t>
  </si>
  <si>
    <t>铺（植）草皮</t>
  </si>
  <si>
    <t>420.700</t>
  </si>
  <si>
    <t>208-5</t>
  </si>
  <si>
    <t>护面墙</t>
  </si>
  <si>
    <t>208-5-2</t>
  </si>
  <si>
    <t>现浇混凝土护面</t>
  </si>
  <si>
    <t>208-5-2-3</t>
  </si>
  <si>
    <t>C20片石混凝土护面</t>
  </si>
  <si>
    <t>1482.300</t>
  </si>
  <si>
    <t>209</t>
  </si>
  <si>
    <t>挡土墙</t>
  </si>
  <si>
    <t>209-3</t>
  </si>
  <si>
    <t>混凝土挡土墙</t>
  </si>
  <si>
    <t>209-3-1</t>
  </si>
  <si>
    <t>挡墙混凝土</t>
  </si>
  <si>
    <t>209-3-1-1</t>
  </si>
  <si>
    <t>C20片石混凝土</t>
  </si>
  <si>
    <t>723.700</t>
  </si>
  <si>
    <t>209-4</t>
  </si>
  <si>
    <t>挡土墙基础垫层</t>
  </si>
  <si>
    <t>209-4-2</t>
  </si>
  <si>
    <t>挡土墙基础碎石垫层</t>
  </si>
  <si>
    <t>219.200</t>
  </si>
  <si>
    <t>清单  第 200 章合计   人民币</t>
  </si>
  <si>
    <t>第 4 页</t>
  </si>
  <si>
    <t>300章  路面工程</t>
  </si>
  <si>
    <t>302-1</t>
  </si>
  <si>
    <t>垫层</t>
  </si>
  <si>
    <t>302-1-1</t>
  </si>
  <si>
    <t>碎石垫层</t>
  </si>
  <si>
    <t>302-1-1-1</t>
  </si>
  <si>
    <t>15cm厚未筛分碎石</t>
  </si>
  <si>
    <t>64838.000</t>
  </si>
  <si>
    <t>302-1-1-2</t>
  </si>
  <si>
    <t>22cm厚未筛分碎石</t>
  </si>
  <si>
    <t>5135.000</t>
  </si>
  <si>
    <t>302-1-1-3</t>
  </si>
  <si>
    <t>15~25cm厚碎石垫层调平</t>
  </si>
  <si>
    <t>9050.000</t>
  </si>
  <si>
    <t>304</t>
  </si>
  <si>
    <t>水泥稳定土底基层、基层</t>
  </si>
  <si>
    <t>304-1</t>
  </si>
  <si>
    <t>304-1-3</t>
  </si>
  <si>
    <t>水泥含量5%以内稳定土底基层、基层</t>
  </si>
  <si>
    <t>304-1-3-1</t>
  </si>
  <si>
    <t>18cm5%水泥稳定碎石基层</t>
  </si>
  <si>
    <t>25099.000</t>
  </si>
  <si>
    <t>304-2</t>
  </si>
  <si>
    <t>搭板、埋板下水泥稳定土底基层、基层</t>
  </si>
  <si>
    <t>304-2-5</t>
  </si>
  <si>
    <t>5%水泥含量</t>
  </si>
  <si>
    <t>33.600</t>
  </si>
  <si>
    <t>307</t>
  </si>
  <si>
    <t>沥青稳定碎石基层（ATB）、水泥混凝土基层</t>
  </si>
  <si>
    <t>307-2</t>
  </si>
  <si>
    <t>贫水泥混凝土基层</t>
  </si>
  <si>
    <t>307-2-3</t>
  </si>
  <si>
    <t>22cm厚C25水泥砼基层</t>
  </si>
  <si>
    <t>34664.000</t>
  </si>
  <si>
    <t>308-1</t>
  </si>
  <si>
    <t>透层</t>
  </si>
  <si>
    <t>308-1-1</t>
  </si>
  <si>
    <t>透层（用量为1.0～1.5L/m2）</t>
  </si>
  <si>
    <t>24124.000</t>
  </si>
  <si>
    <t>308-2</t>
  </si>
  <si>
    <t>黏层</t>
  </si>
  <si>
    <t>308-2-2</t>
  </si>
  <si>
    <t>改性乳化沥青粘层（用量为0.3～0.6L/m2）</t>
  </si>
  <si>
    <t>74232.200</t>
  </si>
  <si>
    <t>308-2-3</t>
  </si>
  <si>
    <t>改性沥青防水粘结层（用量为2.2kg/m2）</t>
  </si>
  <si>
    <t>74908.000</t>
  </si>
  <si>
    <t>309-2</t>
  </si>
  <si>
    <t>中粒式沥青混凝土</t>
  </si>
  <si>
    <t>309-2-2</t>
  </si>
  <si>
    <t>1.5cm厚中粒式沥青砼GAC-20C调平层</t>
  </si>
  <si>
    <t>68016.000</t>
  </si>
  <si>
    <t>309-2-6</t>
  </si>
  <si>
    <t>6cm厚中粒式沥青砼GAC-20C下面层</t>
  </si>
  <si>
    <t>70664.000</t>
  </si>
  <si>
    <t>310-2</t>
  </si>
  <si>
    <t>封层</t>
  </si>
  <si>
    <t>310-2-2</t>
  </si>
  <si>
    <t>乳化沥青封层（用量为1.2-1.4kg/m2）</t>
  </si>
  <si>
    <t>310-2-3</t>
  </si>
  <si>
    <t>乳化沥青贯入封层（乳化沥青2.5-3.5kg/m2)</t>
  </si>
  <si>
    <t>33378.000</t>
  </si>
  <si>
    <t>310-2-6</t>
  </si>
  <si>
    <t>一布一膜隔离封层</t>
  </si>
  <si>
    <t>148822.000</t>
  </si>
  <si>
    <t>311-1</t>
  </si>
  <si>
    <t>细粒式改性沥青混合料</t>
  </si>
  <si>
    <t>311-1-4</t>
  </si>
  <si>
    <t>4cm厚细粒式改性沥青砼GAC-13C</t>
  </si>
  <si>
    <t>70761.200</t>
  </si>
  <si>
    <t>311-1-5</t>
  </si>
  <si>
    <t>5cm厚细粒式改性沥青砼GAC-13C</t>
  </si>
  <si>
    <t>3471.000</t>
  </si>
  <si>
    <t>312-1</t>
  </si>
  <si>
    <t>普通水泥混凝土面板</t>
  </si>
  <si>
    <t>312-1-1</t>
  </si>
  <si>
    <t>20cm厚C35水泥砼路面</t>
  </si>
  <si>
    <t>8530.000</t>
  </si>
  <si>
    <t>312-1-2</t>
  </si>
  <si>
    <t>22cmC35水泥砼路面</t>
  </si>
  <si>
    <t>24915.000</t>
  </si>
  <si>
    <t>312-1-3</t>
  </si>
  <si>
    <t>23cm厚C35水泥砼路面</t>
  </si>
  <si>
    <t>148877.000</t>
  </si>
  <si>
    <t>312-1-4</t>
  </si>
  <si>
    <t>25cm厚C35水泥砼路面</t>
  </si>
  <si>
    <t>60427.000</t>
  </si>
  <si>
    <t>312-1-5</t>
  </si>
  <si>
    <t>C35水泥混凝土调平层</t>
  </si>
  <si>
    <t>1543.120</t>
  </si>
  <si>
    <t>312-2</t>
  </si>
  <si>
    <t>混凝土路面钢筋</t>
  </si>
  <si>
    <t>312-2-2</t>
  </si>
  <si>
    <t>钢筋</t>
  </si>
  <si>
    <t>784996.000</t>
  </si>
  <si>
    <t>313-1</t>
  </si>
  <si>
    <t>培土路肩</t>
  </si>
  <si>
    <t>7397.980</t>
  </si>
  <si>
    <t>313-3</t>
  </si>
  <si>
    <t>现浇混凝土加固土路肩</t>
  </si>
  <si>
    <t>313-3-5</t>
  </si>
  <si>
    <t>现浇C35混凝土加固土路肩</t>
  </si>
  <si>
    <t>198.950</t>
  </si>
  <si>
    <t>313-6</t>
  </si>
  <si>
    <t>混凝土路缘石</t>
  </si>
  <si>
    <t>313-6-1</t>
  </si>
  <si>
    <t>预制块混凝土路缘石</t>
  </si>
  <si>
    <t>313-6-1-3</t>
  </si>
  <si>
    <t>C25混凝土</t>
  </si>
  <si>
    <t>402.000</t>
  </si>
  <si>
    <t>316-5</t>
  </si>
  <si>
    <t>路面灌缝</t>
  </si>
  <si>
    <t>76494.500</t>
  </si>
  <si>
    <t>316-6</t>
  </si>
  <si>
    <t>植筋</t>
  </si>
  <si>
    <t>316-6-1</t>
  </si>
  <si>
    <t>钻孔植筋孔深38cm传力杆光圆钢筋(φ14、长32cm)</t>
  </si>
  <si>
    <t>根</t>
  </si>
  <si>
    <t>18018.000</t>
  </si>
  <si>
    <t>第 5 页</t>
  </si>
  <si>
    <t>316-7</t>
  </si>
  <si>
    <t>多锤头碎石化旧水泥面层</t>
  </si>
  <si>
    <t>28243.000</t>
  </si>
  <si>
    <t>316-9</t>
  </si>
  <si>
    <t>抗裂贴</t>
  </si>
  <si>
    <t>30320.300</t>
  </si>
  <si>
    <t>317-5</t>
  </si>
  <si>
    <t>铣刨拉毛0.5-1cm水泥砼面层</t>
  </si>
  <si>
    <t>77238.000</t>
  </si>
  <si>
    <t>清单  第 300 章合计   人民币</t>
  </si>
  <si>
    <t>第 6 页</t>
  </si>
  <si>
    <t>400章  桥梁、涵洞工程</t>
  </si>
  <si>
    <t>403-1</t>
  </si>
  <si>
    <t>基础钢筋（包括灌注桩、承台、支撑梁、基础系梁、沉桩、沉井等）</t>
  </si>
  <si>
    <t>403-1-1</t>
  </si>
  <si>
    <t>光圆钢筋（HPB235、HPB300）</t>
  </si>
  <si>
    <t>2665.600</t>
  </si>
  <si>
    <t>403-1-2</t>
  </si>
  <si>
    <t>带肋钢筋（HRB335、HRB400）</t>
  </si>
  <si>
    <t>29394.800</t>
  </si>
  <si>
    <t>403-2</t>
  </si>
  <si>
    <t>下部结构钢筋（包括墩柱、台身、盖梁、墩间系梁、耳背墙等）</t>
  </si>
  <si>
    <t>403-2-1</t>
  </si>
  <si>
    <t>510.200</t>
  </si>
  <si>
    <t>403-2-2</t>
  </si>
  <si>
    <t>12977.100</t>
  </si>
  <si>
    <t>403-3</t>
  </si>
  <si>
    <t>上部结构钢筋（包括现浇、预制梁板、整体化层、桥面连续、绞缝、桥面铺装等）</t>
  </si>
  <si>
    <t>403-3-2</t>
  </si>
  <si>
    <t>149417.000</t>
  </si>
  <si>
    <t>403-4</t>
  </si>
  <si>
    <t>附属结构钢筋（包括缘石、人行道、防撞墙、栏杆、护栏、桥头搭板、枕梁、抗震挡块、支座垫石等）</t>
  </si>
  <si>
    <t>403-4-1</t>
  </si>
  <si>
    <t>527.500</t>
  </si>
  <si>
    <t>403-4-2</t>
  </si>
  <si>
    <t>30032.800</t>
  </si>
  <si>
    <t>404-1</t>
  </si>
  <si>
    <t>干处挖土方</t>
  </si>
  <si>
    <t>669.800</t>
  </si>
  <si>
    <t>405-1</t>
  </si>
  <si>
    <t>陆上钻孔灌注桩</t>
  </si>
  <si>
    <t>405-1-1</t>
  </si>
  <si>
    <t>孔深60m以内的陆上钻孔灌注桩</t>
  </si>
  <si>
    <t>405-1-1-3</t>
  </si>
  <si>
    <t>桩径120cm</t>
  </si>
  <si>
    <t>120.000</t>
  </si>
  <si>
    <t>410-1</t>
  </si>
  <si>
    <t>混凝土基础（包括支撑梁、桩基承台、基础系梁，但不包括桩基和沉井）</t>
  </si>
  <si>
    <t>410-1-4</t>
  </si>
  <si>
    <t>C30混凝土</t>
  </si>
  <si>
    <t>521.100</t>
  </si>
  <si>
    <t>410-2</t>
  </si>
  <si>
    <t>混凝土下部结构（包括墩柱、台身、盖梁、墩间系梁、耳背墙等）</t>
  </si>
  <si>
    <t>410-2-4</t>
  </si>
  <si>
    <t>611.500</t>
  </si>
  <si>
    <t>410-2-6</t>
  </si>
  <si>
    <t>C40混凝土</t>
  </si>
  <si>
    <t>150.900</t>
  </si>
  <si>
    <t>410-3</t>
  </si>
  <si>
    <t>现浇混凝土上部结构</t>
  </si>
  <si>
    <t>410-3-6</t>
  </si>
  <si>
    <t>249.300</t>
  </si>
  <si>
    <t>410-3-8</t>
  </si>
  <si>
    <t>C50混凝土</t>
  </si>
  <si>
    <t>114.200</t>
  </si>
  <si>
    <t>410-6</t>
  </si>
  <si>
    <t>现浇混凝土附属结构</t>
  </si>
  <si>
    <t>410-6-2</t>
  </si>
  <si>
    <t>C20混凝土</t>
  </si>
  <si>
    <t>24.600</t>
  </si>
  <si>
    <t>410-6-4</t>
  </si>
  <si>
    <t>92.100</t>
  </si>
  <si>
    <t>410-6-5</t>
  </si>
  <si>
    <t>C35混凝土</t>
  </si>
  <si>
    <t>57.700</t>
  </si>
  <si>
    <t>410-6-7</t>
  </si>
  <si>
    <t>C40防水混凝土</t>
  </si>
  <si>
    <t>16.000</t>
  </si>
  <si>
    <t>410-6-8</t>
  </si>
  <si>
    <t>1.600</t>
  </si>
  <si>
    <t>413-1</t>
  </si>
  <si>
    <t>浆砌片石</t>
  </si>
  <si>
    <t>1092.000</t>
  </si>
  <si>
    <t>414-1</t>
  </si>
  <si>
    <t>反光漆</t>
  </si>
  <si>
    <t>97.200</t>
  </si>
  <si>
    <t>415-2</t>
  </si>
  <si>
    <t>水泥混凝土桥面铺装</t>
  </si>
  <si>
    <t>415-2-1</t>
  </si>
  <si>
    <t>普通水泥混凝土桥面铺装</t>
  </si>
  <si>
    <t>415-2-1-1</t>
  </si>
  <si>
    <t>普通水泥混凝土桥面铺装（按体积计）</t>
  </si>
  <si>
    <t>415-2-1-1-4</t>
  </si>
  <si>
    <t>10.800</t>
  </si>
  <si>
    <t>415-3</t>
  </si>
  <si>
    <t>桥面防水层</t>
  </si>
  <si>
    <t>415-3-4</t>
  </si>
  <si>
    <t>无机分子防水涂料</t>
  </si>
  <si>
    <t>526.000</t>
  </si>
  <si>
    <t>416-2</t>
  </si>
  <si>
    <t>圆形板式橡胶组合支座</t>
  </si>
  <si>
    <t>416-2-1</t>
  </si>
  <si>
    <t>圆形板式橡胶组合支座（按体积计）</t>
  </si>
  <si>
    <t>dm3</t>
  </si>
  <si>
    <t>36.306</t>
  </si>
  <si>
    <t>417-1</t>
  </si>
  <si>
    <t>橡胶伸缩装置</t>
  </si>
  <si>
    <t>417-1-1</t>
  </si>
  <si>
    <t>伸缩量40mm以内</t>
  </si>
  <si>
    <t>18.000</t>
  </si>
  <si>
    <t>417-2</t>
  </si>
  <si>
    <t>模数式伸缩装置</t>
  </si>
  <si>
    <t>417-2-1</t>
  </si>
  <si>
    <t>伸缩量80mm以内</t>
  </si>
  <si>
    <t>16.800</t>
  </si>
  <si>
    <t>418-1</t>
  </si>
  <si>
    <t>排水管</t>
  </si>
  <si>
    <t>418-1-1</t>
  </si>
  <si>
    <t>铸铁管</t>
  </si>
  <si>
    <t>418-1-1-2</t>
  </si>
  <si>
    <t>直径φ100mm铸铁管</t>
  </si>
  <si>
    <t>9.900</t>
  </si>
  <si>
    <t>第 7 页</t>
  </si>
  <si>
    <t>418-1-2</t>
  </si>
  <si>
    <t>PVC-U管</t>
  </si>
  <si>
    <t>418-1-2-1</t>
  </si>
  <si>
    <t>23×9cm矩形泄水管</t>
  </si>
  <si>
    <t>3.300</t>
  </si>
  <si>
    <t>418-1-2-2</t>
  </si>
  <si>
    <t>110*3.2*632mmPVC管</t>
  </si>
  <si>
    <t>186.900</t>
  </si>
  <si>
    <t>418-2</t>
  </si>
  <si>
    <t>桥面排水构造物</t>
  </si>
  <si>
    <t>418-2-2</t>
  </si>
  <si>
    <t>铸铁排水格栅</t>
  </si>
  <si>
    <t>个</t>
  </si>
  <si>
    <t>56.000</t>
  </si>
  <si>
    <t>418-2-3</t>
  </si>
  <si>
    <t>玻璃钢夹砂管</t>
  </si>
  <si>
    <t>6.000</t>
  </si>
  <si>
    <t>422-1</t>
  </si>
  <si>
    <t>涵基开挖</t>
  </si>
  <si>
    <t>4351.100</t>
  </si>
  <si>
    <t>422-2</t>
  </si>
  <si>
    <t>涵洞基础垫层</t>
  </si>
  <si>
    <t>422-2-1</t>
  </si>
  <si>
    <t>砂砾垫层</t>
  </si>
  <si>
    <t>59.600</t>
  </si>
  <si>
    <t>422-3</t>
  </si>
  <si>
    <t>涵管、涵身混凝土基础</t>
  </si>
  <si>
    <t>422-3-2</t>
  </si>
  <si>
    <t>221.400</t>
  </si>
  <si>
    <t>422-7</t>
  </si>
  <si>
    <t>涵洞洞口墙身</t>
  </si>
  <si>
    <t>422-7-2</t>
  </si>
  <si>
    <t>洞口浆砌片（块）石墙身</t>
  </si>
  <si>
    <t>238.100</t>
  </si>
  <si>
    <t>422-9</t>
  </si>
  <si>
    <t>预制安装运输混凝土圆管</t>
  </si>
  <si>
    <t>422-9-4</t>
  </si>
  <si>
    <t>预制、运输、安装混凝土圆管</t>
  </si>
  <si>
    <t>422-9-4-1</t>
  </si>
  <si>
    <t>15752.100</t>
  </si>
  <si>
    <t>422-9-4-5</t>
  </si>
  <si>
    <t>134.600</t>
  </si>
  <si>
    <t>422-13</t>
  </si>
  <si>
    <t>台帽、帽石、护栏基座</t>
  </si>
  <si>
    <t>422-13-1</t>
  </si>
  <si>
    <t>台帽、帽石、护栏基座混凝土</t>
  </si>
  <si>
    <t>422-13-1-3</t>
  </si>
  <si>
    <t>12.000</t>
  </si>
  <si>
    <t>423-1</t>
  </si>
  <si>
    <t>423-1-3</t>
  </si>
  <si>
    <t>φ16mm钢筋</t>
  </si>
  <si>
    <t>423-1-3-1</t>
  </si>
  <si>
    <t>长12cm，D=16mm植筋</t>
  </si>
  <si>
    <t>2954.000</t>
  </si>
  <si>
    <t>423-2</t>
  </si>
  <si>
    <t>裂缝处理</t>
  </si>
  <si>
    <t>423-2-3</t>
  </si>
  <si>
    <t>环氧砂浆</t>
  </si>
  <si>
    <t>0.020</t>
  </si>
  <si>
    <t>423-2-4</t>
  </si>
  <si>
    <t>渗透结晶型浆料封闭裂缝</t>
  </si>
  <si>
    <t>0.900</t>
  </si>
  <si>
    <t>423-2-5</t>
  </si>
  <si>
    <t>水泥砂浆</t>
  </si>
  <si>
    <t>423-4</t>
  </si>
  <si>
    <t>混凝土防撞护栏</t>
  </si>
  <si>
    <t>140.000</t>
  </si>
  <si>
    <t>423-5</t>
  </si>
  <si>
    <t>更换桥面铺装及搭板</t>
  </si>
  <si>
    <t>423-5-1</t>
  </si>
  <si>
    <t>48542.500</t>
  </si>
  <si>
    <t>423-5-2</t>
  </si>
  <si>
    <t>95.600</t>
  </si>
  <si>
    <t>423-5-3</t>
  </si>
  <si>
    <t>263.600</t>
  </si>
  <si>
    <t>423-5-4</t>
  </si>
  <si>
    <t>135.800</t>
  </si>
  <si>
    <t>423-6</t>
  </si>
  <si>
    <t>GYZD200×49板式橡胶支座</t>
  </si>
  <si>
    <t>11.000</t>
  </si>
  <si>
    <t>清单  第 400 章合计   人民币</t>
  </si>
  <si>
    <t>第 8 页</t>
  </si>
  <si>
    <t>600章  交通安全设施</t>
  </si>
  <si>
    <t>602-1</t>
  </si>
  <si>
    <t>混凝土护栏</t>
  </si>
  <si>
    <t>602-1-1</t>
  </si>
  <si>
    <t>现浇混凝土护栏</t>
  </si>
  <si>
    <t>602-1-1-1</t>
  </si>
  <si>
    <t>护栏现浇混凝土钢筋</t>
  </si>
  <si>
    <t>405286.132</t>
  </si>
  <si>
    <t>602-1-1-4</t>
  </si>
  <si>
    <t>C30现浇混凝土</t>
  </si>
  <si>
    <t>3650.192</t>
  </si>
  <si>
    <t>602-2</t>
  </si>
  <si>
    <t>单面波形梁钢护栏</t>
  </si>
  <si>
    <t>602-2-1</t>
  </si>
  <si>
    <t>路侧单面波形梁钢护栏</t>
  </si>
  <si>
    <t>602-2-1-2</t>
  </si>
  <si>
    <t>Gr-A-2E</t>
  </si>
  <si>
    <t>216.000</t>
  </si>
  <si>
    <t>602-2-1-10</t>
  </si>
  <si>
    <t>Gr-B-2E</t>
  </si>
  <si>
    <t>22600.000</t>
  </si>
  <si>
    <t>602-6</t>
  </si>
  <si>
    <t>波形梁钢护栏起、终端头</t>
  </si>
  <si>
    <t>602-6-1</t>
  </si>
  <si>
    <t>A级波形梁护栏端头AT1-2</t>
  </si>
  <si>
    <t>602-6-2</t>
  </si>
  <si>
    <t>A级波形梁护栏端头AT2</t>
  </si>
  <si>
    <t>602-6-3</t>
  </si>
  <si>
    <t>B级波形梁护栏端头AT1-1</t>
  </si>
  <si>
    <t>45.000</t>
  </si>
  <si>
    <t>602-6-4</t>
  </si>
  <si>
    <t>B级波形梁护栏端头AT2</t>
  </si>
  <si>
    <t>48.000</t>
  </si>
  <si>
    <t>602-6-5</t>
  </si>
  <si>
    <t>混凝土护栏和波形梁护栏过渡段（BT-2）</t>
  </si>
  <si>
    <t>13.000</t>
  </si>
  <si>
    <t>604-1</t>
  </si>
  <si>
    <t>单柱式交通标志</t>
  </si>
  <si>
    <t>604-1-1</t>
  </si>
  <si>
    <t>单柱式标志（△90cm）</t>
  </si>
  <si>
    <t>92.000</t>
  </si>
  <si>
    <t>604-1-2</t>
  </si>
  <si>
    <t>单柱式标志（矩形80×80cm）</t>
  </si>
  <si>
    <t>10.000</t>
  </si>
  <si>
    <t>604-1-3</t>
  </si>
  <si>
    <t>单柱式标志（○80cm）</t>
  </si>
  <si>
    <t>21.000</t>
  </si>
  <si>
    <t>604-1-4</t>
  </si>
  <si>
    <t>单柱式标志（△90cm）（迁移利用更换基础）</t>
  </si>
  <si>
    <t>20.000</t>
  </si>
  <si>
    <t>604-1-5</t>
  </si>
  <si>
    <t>单柱式标志（矩形80×80cm）（迁移利用更换基础）</t>
  </si>
  <si>
    <t>604-1-6</t>
  </si>
  <si>
    <t>线性诱导标（□400X600X3）</t>
  </si>
  <si>
    <t>444.000</t>
  </si>
  <si>
    <t>604-1-7</t>
  </si>
  <si>
    <t>单柱式标志（△90cm+△90cm）</t>
  </si>
  <si>
    <t>604-5</t>
  </si>
  <si>
    <t>单悬臂式交通标志</t>
  </si>
  <si>
    <t>604-5-1</t>
  </si>
  <si>
    <t>单悬臂式标志（□4.8m×2.25m）</t>
  </si>
  <si>
    <t>604-7</t>
  </si>
  <si>
    <t>悬挂（附着）式交通标志</t>
  </si>
  <si>
    <t>604-7-1</t>
  </si>
  <si>
    <t>（○80cm）面板</t>
  </si>
  <si>
    <t>35.000</t>
  </si>
  <si>
    <t>604-7-2</t>
  </si>
  <si>
    <t>（△90cm）面板</t>
  </si>
  <si>
    <t>64.000</t>
  </si>
  <si>
    <t>604-7-3</t>
  </si>
  <si>
    <t>更换面板（□400X600X3）</t>
  </si>
  <si>
    <t>370.000</t>
  </si>
  <si>
    <t>604-7-4</t>
  </si>
  <si>
    <t>桥梁信息公示牌</t>
  </si>
  <si>
    <t>604-8</t>
  </si>
  <si>
    <t>里程标</t>
  </si>
  <si>
    <t>604-8-1</t>
  </si>
  <si>
    <t>里程标（路基段）</t>
  </si>
  <si>
    <t>44.000</t>
  </si>
  <si>
    <t>604-10</t>
  </si>
  <si>
    <t>百米标</t>
  </si>
  <si>
    <t>604-10-1</t>
  </si>
  <si>
    <t>百米标（附着波形栏护栏上）</t>
  </si>
  <si>
    <t>440.000</t>
  </si>
  <si>
    <t>604-12</t>
  </si>
  <si>
    <t>示警桩</t>
  </si>
  <si>
    <t>104.000</t>
  </si>
  <si>
    <t>604-14</t>
  </si>
  <si>
    <t>更换反光膜</t>
  </si>
  <si>
    <t>21.270</t>
  </si>
  <si>
    <t>604-15</t>
  </si>
  <si>
    <t>道口桩</t>
  </si>
  <si>
    <t>584.000</t>
  </si>
  <si>
    <t>604-17</t>
  </si>
  <si>
    <t>公路用凸面反光镜</t>
  </si>
  <si>
    <t>70.000</t>
  </si>
  <si>
    <t>605-1</t>
  </si>
  <si>
    <t>热熔型涂料路面标线</t>
  </si>
  <si>
    <t>605-1-1</t>
  </si>
  <si>
    <t>普通型</t>
  </si>
  <si>
    <t>20777.700</t>
  </si>
  <si>
    <t>605-1-4</t>
  </si>
  <si>
    <t>振动</t>
  </si>
  <si>
    <t>2819.200</t>
  </si>
  <si>
    <t>605-8</t>
  </si>
  <si>
    <t>轮廓标</t>
  </si>
  <si>
    <t>605-8-2</t>
  </si>
  <si>
    <t>附着式轮廓标</t>
  </si>
  <si>
    <t>4159.000</t>
  </si>
  <si>
    <t>605-9</t>
  </si>
  <si>
    <t>立面标记</t>
  </si>
  <si>
    <t>605-9-1</t>
  </si>
  <si>
    <t>反光立面标记</t>
  </si>
  <si>
    <t>40.000</t>
  </si>
  <si>
    <t>清单  第 600 章合计   人民币</t>
  </si>
  <si>
    <t>第 9 页</t>
  </si>
  <si>
    <t>700章  绿化及环境保护工程</t>
  </si>
  <si>
    <t>702-3</t>
  </si>
  <si>
    <t>30cm厚种植土</t>
  </si>
  <si>
    <t>140.200</t>
  </si>
  <si>
    <t>703-2</t>
  </si>
  <si>
    <t>铺植草皮</t>
  </si>
  <si>
    <t>511.200</t>
  </si>
  <si>
    <t>清单  第 700 章合计   人民币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</si>
</sst>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2"/>
      <color indexed="8"/>
      <name val="宋体"/>
      <charset val="134"/>
    </font>
    <font>
      <b/>
      <sz val="20"/>
      <color indexed="8"/>
      <name val="smartSimSun"/>
      <charset val="134"/>
    </font>
    <font>
      <sz val="9"/>
      <color indexed="8"/>
      <name val="smartSimSun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9"/>
      <color indexed="8"/>
      <name val="Arial Narrow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color indexed="8"/>
      <name val="宋体"/>
      <charset val="134"/>
    </font>
    <font>
      <b/>
      <sz val="20"/>
      <color indexed="8"/>
      <name val="宋体"/>
      <charset val="134"/>
    </font>
    <font>
      <b/>
      <sz val="16"/>
      <color indexed="8"/>
      <name val="宋体"/>
      <charset val="134"/>
    </font>
    <font>
      <b/>
      <sz val="28"/>
      <color indexed="8"/>
      <name val="宋体"/>
      <charset val="134"/>
    </font>
    <font>
      <b/>
      <sz val="16"/>
      <color rgb="FF000000"/>
      <name val="宋体"/>
      <charset val="134"/>
    </font>
    <font>
      <b/>
      <sz val="14"/>
      <color rgb="FF000000"/>
      <name val="宋体"/>
      <charset val="134"/>
    </font>
    <font>
      <b/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7" applyNumberFormat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73">
    <xf numFmtId="0" fontId="0" fillId="0" borderId="0" xfId="0" applyAlignment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shrinkToFit="1"/>
    </xf>
    <xf numFmtId="0" fontId="2" fillId="0" borderId="0" xfId="0" applyFont="1" applyFill="1" applyAlignment="1" applyProtection="1">
      <alignment horizontal="left" vertical="center" shrinkToFit="1"/>
    </xf>
    <xf numFmtId="0" fontId="3" fillId="0" borderId="0" xfId="0" applyFont="1" applyFill="1" applyAlignment="1" applyProtection="1">
      <alignment horizontal="left" vertical="center" shrinkToFit="1"/>
    </xf>
    <xf numFmtId="0" fontId="3" fillId="0" borderId="0" xfId="0" applyFont="1" applyFill="1" applyAlignment="1" applyProtection="1">
      <alignment horizontal="center" vertical="center" shrinkToFit="1"/>
    </xf>
    <xf numFmtId="0" fontId="2" fillId="0" borderId="0" xfId="0" applyFont="1" applyFill="1" applyAlignment="1" applyProtection="1">
      <alignment horizontal="right" vertical="center" shrinkToFit="1"/>
    </xf>
    <xf numFmtId="0" fontId="2" fillId="0" borderId="1" xfId="0" applyFont="1" applyFill="1" applyBorder="1" applyAlignment="1" applyProtection="1">
      <alignment horizontal="center" vertical="center" shrinkToFit="1"/>
    </xf>
    <xf numFmtId="0" fontId="4" fillId="0" borderId="0" xfId="0" applyFont="1" applyFill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center" vertical="center" shrinkToFit="1"/>
    </xf>
    <xf numFmtId="0" fontId="2" fillId="0" borderId="3" xfId="0" applyFont="1" applyFill="1" applyBorder="1" applyAlignment="1" applyProtection="1">
      <alignment horizontal="center" vertical="center" shrinkToFit="1"/>
    </xf>
    <xf numFmtId="0" fontId="2" fillId="0" borderId="4" xfId="0" applyFont="1" applyFill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horizontal="left" shrinkToFit="1"/>
    </xf>
    <xf numFmtId="0" fontId="2" fillId="0" borderId="3" xfId="0" applyFont="1" applyFill="1" applyBorder="1" applyAlignment="1" applyProtection="1">
      <alignment horizontal="left" shrinkToFit="1"/>
    </xf>
    <xf numFmtId="0" fontId="2" fillId="0" borderId="3" xfId="0" applyFont="1" applyFill="1" applyBorder="1" applyAlignment="1" applyProtection="1">
      <alignment horizontal="center" shrinkToFit="1"/>
    </xf>
    <xf numFmtId="0" fontId="5" fillId="0" borderId="3" xfId="0" applyFont="1" applyFill="1" applyBorder="1" applyAlignment="1" applyProtection="1">
      <alignment horizontal="center" shrinkToFit="1"/>
    </xf>
    <xf numFmtId="2" fontId="5" fillId="0" borderId="3" xfId="0" applyNumberFormat="1" applyFont="1" applyFill="1" applyBorder="1" applyAlignment="1" applyProtection="1">
      <alignment horizontal="center" shrinkToFit="1"/>
    </xf>
    <xf numFmtId="0" fontId="5" fillId="0" borderId="4" xfId="0" applyFont="1" applyFill="1" applyBorder="1" applyAlignment="1" applyProtection="1">
      <alignment horizontal="center" vertical="center" shrinkToFit="1"/>
    </xf>
    <xf numFmtId="2" fontId="5" fillId="0" borderId="3" xfId="0" applyNumberFormat="1" applyFont="1" applyFill="1" applyBorder="1" applyAlignment="1" applyProtection="1">
      <alignment horizontal="center" shrinkToFit="1"/>
      <protection locked="0"/>
    </xf>
    <xf numFmtId="0" fontId="5" fillId="0" borderId="3" xfId="0" applyFont="1" applyFill="1" applyBorder="1" applyAlignment="1" applyProtection="1">
      <alignment horizontal="right" shrinkToFit="1"/>
    </xf>
    <xf numFmtId="0" fontId="5" fillId="0" borderId="4" xfId="0" applyFont="1" applyFill="1" applyBorder="1" applyAlignment="1" applyProtection="1">
      <alignment horizontal="right" shrinkToFit="1"/>
    </xf>
    <xf numFmtId="0" fontId="2" fillId="0" borderId="5" xfId="0" applyFont="1" applyFill="1" applyBorder="1" applyAlignment="1" applyProtection="1">
      <alignment horizontal="center" vertical="center" shrinkToFit="1"/>
    </xf>
    <xf numFmtId="0" fontId="2" fillId="0" borderId="5" xfId="0" applyFont="1" applyFill="1" applyBorder="1" applyAlignment="1" applyProtection="1">
      <alignment horizontal="right" vertical="center" shrinkToFit="1"/>
    </xf>
    <xf numFmtId="0" fontId="2" fillId="0" borderId="6" xfId="0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 applyProtection="1">
      <alignment vertical="center" shrinkToFit="1"/>
      <protection locked="0"/>
    </xf>
    <xf numFmtId="0" fontId="2" fillId="0" borderId="1" xfId="0" applyFont="1" applyFill="1" applyBorder="1" applyAlignment="1" applyProtection="1">
      <alignment vertical="center" shrinkToFi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center" vertical="center" wrapText="1"/>
    </xf>
    <xf numFmtId="176" fontId="5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shrinkToFit="1"/>
    </xf>
    <xf numFmtId="0" fontId="2" fillId="0" borderId="8" xfId="0" applyFont="1" applyFill="1" applyBorder="1" applyAlignment="1" applyProtection="1">
      <alignment horizontal="left" shrinkToFit="1"/>
    </xf>
    <xf numFmtId="0" fontId="2" fillId="0" borderId="8" xfId="0" applyFont="1" applyFill="1" applyBorder="1" applyAlignment="1" applyProtection="1">
      <alignment horizontal="center" shrinkToFit="1"/>
    </xf>
    <xf numFmtId="0" fontId="5" fillId="0" borderId="8" xfId="0" applyFont="1" applyFill="1" applyBorder="1" applyAlignment="1" applyProtection="1">
      <alignment horizontal="center" shrinkToFit="1"/>
    </xf>
    <xf numFmtId="176" fontId="5" fillId="0" borderId="8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6" xfId="0" applyFont="1" applyFill="1" applyBorder="1" applyAlignment="1" applyProtection="1">
      <alignment horizontal="center" vertical="center" shrinkToFit="1"/>
    </xf>
    <xf numFmtId="2" fontId="5" fillId="0" borderId="3" xfId="0" applyNumberFormat="1" applyFont="1" applyFill="1" applyBorder="1" applyAlignment="1" applyProtection="1">
      <alignment horizontal="center" vertical="center" shrinkToFit="1"/>
      <protection locked="0"/>
    </xf>
    <xf numFmtId="2" fontId="5" fillId="0" borderId="8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3" xfId="0" applyFont="1" applyFill="1" applyBorder="1" applyAlignment="1" applyProtection="1">
      <alignment horizontal="center" vertical="center" shrinkToFit="1"/>
      <protection locked="0"/>
    </xf>
    <xf numFmtId="0" fontId="5" fillId="0" borderId="3" xfId="0" applyFont="1" applyFill="1" applyBorder="1" applyAlignment="1" applyProtection="1">
      <alignment horizontal="center" vertical="center" shrinkToFit="1"/>
    </xf>
    <xf numFmtId="0" fontId="1" fillId="0" borderId="0" xfId="0" applyFont="1" applyAlignment="1" applyProtection="1">
      <alignment horizontal="center" vertical="center" shrinkToFit="1"/>
    </xf>
    <xf numFmtId="0" fontId="2" fillId="0" borderId="0" xfId="0" applyFont="1" applyAlignment="1" applyProtection="1">
      <alignment horizontal="left" vertical="center" shrinkToFit="1"/>
    </xf>
    <xf numFmtId="0" fontId="2" fillId="0" borderId="9" xfId="0" applyFont="1" applyBorder="1" applyAlignment="1" applyProtection="1">
      <alignment horizontal="center" vertical="center" shrinkToFit="1"/>
    </xf>
    <xf numFmtId="0" fontId="2" fillId="0" borderId="10" xfId="0" applyFont="1" applyBorder="1" applyAlignment="1" applyProtection="1">
      <alignment horizontal="center" vertical="center" shrinkToFit="1"/>
    </xf>
    <xf numFmtId="0" fontId="2" fillId="0" borderId="11" xfId="0" applyFont="1" applyBorder="1" applyAlignment="1" applyProtection="1">
      <alignment horizontal="center" vertical="center" shrinkToFit="1"/>
    </xf>
    <xf numFmtId="0" fontId="2" fillId="0" borderId="2" xfId="0" applyFont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horizontal="center" vertical="center" shrinkToFit="1"/>
    </xf>
    <xf numFmtId="0" fontId="5" fillId="0" borderId="4" xfId="0" applyFont="1" applyBorder="1" applyAlignment="1" applyProtection="1">
      <alignment horizontal="center" vertical="center" shrinkToFit="1"/>
    </xf>
    <xf numFmtId="0" fontId="2" fillId="0" borderId="12" xfId="0" applyFont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shrinkToFit="1"/>
    </xf>
    <xf numFmtId="0" fontId="2" fillId="0" borderId="7" xfId="0" applyFont="1" applyBorder="1" applyAlignment="1" applyProtection="1">
      <alignment horizontal="center" vertical="center" shrinkToFit="1"/>
    </xf>
    <xf numFmtId="0" fontId="2" fillId="0" borderId="13" xfId="0" applyFont="1" applyBorder="1" applyAlignment="1" applyProtection="1">
      <alignment horizontal="center" vertical="center" shrinkToFit="1"/>
    </xf>
    <xf numFmtId="0" fontId="2" fillId="0" borderId="6" xfId="0" applyFont="1" applyBorder="1" applyAlignment="1" applyProtection="1">
      <alignment horizontal="center" vertical="center" shrinkToFit="1"/>
    </xf>
    <xf numFmtId="0" fontId="5" fillId="0" borderId="6" xfId="0" applyFont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right" vertical="center" shrinkToFit="1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vertical="center" shrinkToFit="1"/>
    </xf>
    <xf numFmtId="0" fontId="8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33"/>
  <sheetViews>
    <sheetView tabSelected="1" zoomScale="90" zoomScaleNormal="90" topLeftCell="A7" workbookViewId="0">
      <selection activeCell="B30" sqref="B30:F30"/>
    </sheetView>
  </sheetViews>
  <sheetFormatPr defaultColWidth="9" defaultRowHeight="14.25"/>
  <cols>
    <col min="1" max="1" width="6.625" style="62" customWidth="1"/>
    <col min="2" max="2" width="13.125" style="62" customWidth="1"/>
    <col min="3" max="3" width="7.25" style="62" customWidth="1"/>
    <col min="4" max="5" width="9" style="62"/>
    <col min="6" max="6" width="7.25" style="62" customWidth="1"/>
    <col min="7" max="7" width="7.5" style="62" customWidth="1"/>
    <col min="8" max="8" width="11.875" style="62" customWidth="1"/>
    <col min="9" max="16384" width="9" style="62"/>
  </cols>
  <sheetData>
    <row r="3" ht="25.5" spans="1:9">
      <c r="A3" s="63" t="s">
        <v>0</v>
      </c>
      <c r="B3" s="63"/>
      <c r="C3" s="63"/>
      <c r="D3" s="63"/>
      <c r="E3" s="63"/>
      <c r="F3" s="63"/>
      <c r="G3" s="63"/>
      <c r="H3" s="63"/>
      <c r="I3" s="63"/>
    </row>
    <row r="7" ht="45" customHeight="1" spans="1:9">
      <c r="A7" s="64" t="s">
        <v>1</v>
      </c>
      <c r="B7" s="64"/>
      <c r="C7" s="64"/>
      <c r="D7" s="64"/>
      <c r="E7" s="64"/>
      <c r="F7" s="64"/>
      <c r="G7" s="64"/>
      <c r="H7" s="64"/>
      <c r="I7" s="64"/>
    </row>
    <row r="14" ht="60" customHeight="1" spans="1:9">
      <c r="A14" s="65" t="s">
        <v>2</v>
      </c>
      <c r="B14" s="65"/>
      <c r="C14" s="65"/>
      <c r="D14" s="65"/>
      <c r="E14" s="65"/>
      <c r="F14" s="65"/>
      <c r="G14" s="65"/>
      <c r="H14" s="65"/>
      <c r="I14" s="65"/>
    </row>
    <row r="15" ht="26.1" customHeight="1" spans="1:9">
      <c r="A15" s="64" t="s">
        <v>3</v>
      </c>
      <c r="B15" s="64"/>
      <c r="C15" s="64"/>
      <c r="D15" s="64"/>
      <c r="E15" s="64"/>
      <c r="F15" s="64"/>
      <c r="G15" s="64"/>
      <c r="H15" s="64"/>
      <c r="I15" s="64"/>
    </row>
    <row r="30" ht="20.25" customHeight="1" spans="2:8">
      <c r="B30" s="66" t="s">
        <v>4</v>
      </c>
      <c r="C30" s="66"/>
      <c r="D30" s="66"/>
      <c r="E30" s="66"/>
      <c r="F30" s="66"/>
      <c r="G30" s="67" t="s">
        <v>5</v>
      </c>
      <c r="H30" s="67"/>
    </row>
    <row r="31" ht="20.25" spans="2:3">
      <c r="B31" s="68"/>
      <c r="C31" s="68"/>
    </row>
    <row r="32" ht="20.25" customHeight="1" spans="2:9">
      <c r="B32" s="69" t="s">
        <v>6</v>
      </c>
      <c r="C32" s="70"/>
      <c r="D32" s="70"/>
      <c r="E32" s="70"/>
      <c r="F32" s="70"/>
      <c r="G32" s="70"/>
      <c r="H32" s="68"/>
      <c r="I32" s="68"/>
    </row>
    <row r="33" ht="20.25" customHeight="1" spans="2:7">
      <c r="B33" s="71"/>
      <c r="C33" s="72"/>
      <c r="D33" s="72"/>
      <c r="E33" s="72"/>
      <c r="F33" s="72"/>
      <c r="G33" s="72"/>
    </row>
  </sheetData>
  <sheetProtection algorithmName="SHA-512" hashValue="Lns0ch5jaPGIE6zYhol8tfLXVgEcM0TIJCXGdJIKjpm5Qwpw6EWdX06A51eZZ/X/BJU1Mg6HOur1EX2EjVPuWQ==" saltValue="r+ZBqJbZQWwP1VlsebDlqw==" spinCount="100000" sheet="1" selectLockedCells="1" objects="1"/>
  <mergeCells count="8">
    <mergeCell ref="A3:I3"/>
    <mergeCell ref="A7:I7"/>
    <mergeCell ref="A14:I14"/>
    <mergeCell ref="A15:I15"/>
    <mergeCell ref="B30:F30"/>
    <mergeCell ref="G30:H30"/>
    <mergeCell ref="B32:G32"/>
    <mergeCell ref="H32:I3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E20" sqref="E20"/>
    </sheetView>
  </sheetViews>
  <sheetFormatPr defaultColWidth="9" defaultRowHeight="14.25" outlineLevelCol="4"/>
  <cols>
    <col min="1" max="2" width="12.25" style="1" customWidth="1"/>
    <col min="3" max="3" width="16.25" style="1" customWidth="1"/>
    <col min="4" max="4" width="28.5" style="1" customWidth="1"/>
    <col min="5" max="5" width="12.25" style="1" customWidth="1"/>
    <col min="6" max="6" width="20" style="1" customWidth="1"/>
    <col min="7" max="16384" width="9" style="1"/>
  </cols>
  <sheetData>
    <row r="1" ht="33" customHeight="1" spans="1:5">
      <c r="A1" s="44" t="s">
        <v>7</v>
      </c>
      <c r="B1" s="44"/>
      <c r="C1" s="44"/>
      <c r="D1" s="44"/>
      <c r="E1" s="44"/>
    </row>
    <row r="2" ht="16.15" customHeight="1" spans="1:5">
      <c r="A2" s="45" t="s">
        <v>8</v>
      </c>
      <c r="B2" s="45"/>
      <c r="C2" s="45"/>
      <c r="D2" s="45" t="s">
        <v>9</v>
      </c>
      <c r="E2" s="45"/>
    </row>
    <row r="3" ht="16.9" customHeight="1" spans="1:5">
      <c r="A3" s="45" t="s">
        <v>10</v>
      </c>
      <c r="B3" s="45"/>
      <c r="C3" s="45"/>
      <c r="E3" s="45" t="s">
        <v>11</v>
      </c>
    </row>
    <row r="4" ht="27.75" customHeight="1" spans="1:5">
      <c r="A4" s="46" t="s">
        <v>12</v>
      </c>
      <c r="B4" s="47" t="s">
        <v>13</v>
      </c>
      <c r="C4" s="47" t="s">
        <v>14</v>
      </c>
      <c r="D4" s="47"/>
      <c r="E4" s="48" t="s">
        <v>15</v>
      </c>
    </row>
    <row r="5" ht="27.75" customHeight="1" spans="1:5">
      <c r="A5" s="49" t="s">
        <v>16</v>
      </c>
      <c r="B5" s="50" t="s">
        <v>17</v>
      </c>
      <c r="C5" s="50" t="s">
        <v>18</v>
      </c>
      <c r="D5" s="50"/>
      <c r="E5" s="51">
        <f>'工程量清单-一级子目工程量清单表'!C50</f>
        <v>0</v>
      </c>
    </row>
    <row r="6" ht="28.5" customHeight="1" spans="1:5">
      <c r="A6" s="49" t="s">
        <v>19</v>
      </c>
      <c r="B6" s="50" t="s">
        <v>20</v>
      </c>
      <c r="C6" s="50" t="s">
        <v>21</v>
      </c>
      <c r="D6" s="50"/>
      <c r="E6" s="51">
        <f>'工程量清单-一级子目工程量清单表'!C155</f>
        <v>0</v>
      </c>
    </row>
    <row r="7" ht="27.75" customHeight="1" spans="1:5">
      <c r="A7" s="49" t="s">
        <v>22</v>
      </c>
      <c r="B7" s="50" t="s">
        <v>23</v>
      </c>
      <c r="C7" s="50" t="s">
        <v>24</v>
      </c>
      <c r="D7" s="50"/>
      <c r="E7" s="51">
        <f>'工程量清单-一级子目工程量清单表'!C260</f>
        <v>0</v>
      </c>
    </row>
    <row r="8" ht="27.75" customHeight="1" spans="1:5">
      <c r="A8" s="49" t="s">
        <v>25</v>
      </c>
      <c r="B8" s="50" t="s">
        <v>26</v>
      </c>
      <c r="C8" s="50" t="s">
        <v>27</v>
      </c>
      <c r="D8" s="50"/>
      <c r="E8" s="51">
        <f>'工程量清单-一级子目工程量清单表'!C365</f>
        <v>0</v>
      </c>
    </row>
    <row r="9" ht="28.5" customHeight="1" spans="1:5">
      <c r="A9" s="49" t="s">
        <v>28</v>
      </c>
      <c r="B9" s="50" t="s">
        <v>29</v>
      </c>
      <c r="C9" s="50" t="s">
        <v>30</v>
      </c>
      <c r="D9" s="50"/>
      <c r="E9" s="51"/>
    </row>
    <row r="10" ht="27.75" customHeight="1" spans="1:5">
      <c r="A10" s="49" t="s">
        <v>31</v>
      </c>
      <c r="B10" s="50" t="s">
        <v>32</v>
      </c>
      <c r="C10" s="50" t="s">
        <v>33</v>
      </c>
      <c r="D10" s="50"/>
      <c r="E10" s="51">
        <f>'工程量清单-一级子目工程量清单表'!C417</f>
        <v>0</v>
      </c>
    </row>
    <row r="11" ht="27.75" customHeight="1" spans="1:5">
      <c r="A11" s="49" t="s">
        <v>34</v>
      </c>
      <c r="B11" s="50" t="s">
        <v>35</v>
      </c>
      <c r="C11" s="50" t="s">
        <v>36</v>
      </c>
      <c r="D11" s="50"/>
      <c r="E11" s="51">
        <f>'工程量清单-一级子目工程量清单表'!C469</f>
        <v>0</v>
      </c>
    </row>
    <row r="12" ht="28.5" customHeight="1" spans="1:5">
      <c r="A12" s="49" t="s">
        <v>37</v>
      </c>
      <c r="B12" s="50" t="s">
        <v>38</v>
      </c>
      <c r="C12" s="50"/>
      <c r="D12" s="50"/>
      <c r="E12" s="51"/>
    </row>
    <row r="13" ht="27.75" customHeight="1" spans="1:5">
      <c r="A13" s="49" t="s">
        <v>39</v>
      </c>
      <c r="B13" s="50" t="s">
        <v>40</v>
      </c>
      <c r="C13" s="50" t="s">
        <v>41</v>
      </c>
      <c r="D13" s="50"/>
      <c r="E13" s="51"/>
    </row>
    <row r="14" ht="27.75" customHeight="1" spans="1:5">
      <c r="A14" s="49" t="s">
        <v>42</v>
      </c>
      <c r="B14" s="50" t="s">
        <v>43</v>
      </c>
      <c r="C14" s="50" t="s">
        <v>44</v>
      </c>
      <c r="D14" s="50"/>
      <c r="E14" s="51"/>
    </row>
    <row r="15" ht="27.75" customHeight="1" spans="1:5">
      <c r="A15" s="49"/>
      <c r="B15" s="49" t="s">
        <v>45</v>
      </c>
      <c r="C15" s="50" t="s">
        <v>46</v>
      </c>
      <c r="D15" s="50"/>
      <c r="E15" s="51">
        <f>SUM(E5:E14)</f>
        <v>0</v>
      </c>
    </row>
    <row r="16" ht="27.75" customHeight="1" spans="1:5">
      <c r="A16" s="49"/>
      <c r="B16" s="52" t="s">
        <v>47</v>
      </c>
      <c r="C16" s="50" t="s">
        <v>48</v>
      </c>
      <c r="D16" s="50"/>
      <c r="E16" s="51">
        <v>0</v>
      </c>
    </row>
    <row r="17" ht="27.2" customHeight="1" spans="1:5">
      <c r="A17" s="49"/>
      <c r="B17" s="52" t="s">
        <v>49</v>
      </c>
      <c r="C17" s="53" t="s">
        <v>50</v>
      </c>
      <c r="D17" s="53"/>
      <c r="E17" s="51">
        <v>0</v>
      </c>
    </row>
    <row r="18" ht="27.75" customHeight="1" spans="1:5">
      <c r="A18" s="49"/>
      <c r="B18" s="52" t="s">
        <v>51</v>
      </c>
      <c r="C18" s="54" t="s">
        <v>52</v>
      </c>
      <c r="D18" s="54"/>
      <c r="E18" s="18">
        <f>ROUND(SUM(E6:E14)*3%,0)</f>
        <v>0</v>
      </c>
    </row>
    <row r="19" ht="27.75" customHeight="1" spans="1:5">
      <c r="A19" s="55"/>
      <c r="B19" s="56" t="s">
        <v>53</v>
      </c>
      <c r="C19" s="57" t="s">
        <v>54</v>
      </c>
      <c r="D19" s="57"/>
      <c r="E19" s="58">
        <f>SUM(E15:E18)</f>
        <v>0</v>
      </c>
    </row>
    <row r="20" ht="16.9" customHeight="1" spans="1:5">
      <c r="A20" s="59" t="s">
        <v>55</v>
      </c>
      <c r="B20" s="60"/>
      <c r="C20" s="61"/>
      <c r="D20" s="59" t="s">
        <v>56</v>
      </c>
      <c r="E20" s="60"/>
    </row>
    <row r="21" ht="217.5" customHeight="1"/>
  </sheetData>
  <sheetProtection algorithmName="SHA-512" hashValue="GDZRAOgQkCMXS1doY9cnqU9t57zQK0CKBfOatMl8fm82+YoeDeDaCWpbqlVbWXKhVAfejsSfA6DBUeKOtnQYUw==" saltValue="RkUJ3iPc2Oi9VY1aeVD3Nw==" spinCount="100000" sheet="1" selectLockedCells="1" objects="1"/>
  <mergeCells count="20">
    <mergeCell ref="A1:E1"/>
    <mergeCell ref="A2:C2"/>
    <mergeCell ref="D2:E2"/>
    <mergeCell ref="A3:C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</mergeCells>
  <printOptions horizontalCentered="1" verticalCentered="1"/>
  <pageMargins left="0.590277777777778" right="0.590277777777778" top="0.314583333333333" bottom="0.314583333333333" header="0" footer="0"/>
  <pageSetup paperSize="9" fitToWidth="0" fitToHeight="0" orientation="portrait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1"/>
  <sheetViews>
    <sheetView workbookViewId="0">
      <selection activeCell="E16" sqref="E16"/>
    </sheetView>
  </sheetViews>
  <sheetFormatPr defaultColWidth="9" defaultRowHeight="14.25"/>
  <cols>
    <col min="1" max="1" width="8.125" style="1" customWidth="1"/>
    <col min="2" max="2" width="35.875" style="1" customWidth="1"/>
    <col min="3" max="3" width="8.125" style="1" customWidth="1"/>
    <col min="4" max="4" width="9.875" style="2" customWidth="1"/>
    <col min="5" max="6" width="9.75" style="1" customWidth="1"/>
    <col min="7" max="7" width="20" style="1" customWidth="1"/>
    <col min="8" max="9" width="11.25" style="1" customWidth="1"/>
    <col min="10" max="12" width="9" style="1"/>
    <col min="13" max="13" width="12.75" style="1" customWidth="1"/>
    <col min="14" max="16384" width="9" style="1"/>
  </cols>
  <sheetData>
    <row r="1" ht="33" customHeight="1" spans="1:6">
      <c r="A1" s="3" t="s">
        <v>57</v>
      </c>
      <c r="B1" s="3"/>
      <c r="C1" s="3"/>
      <c r="D1" s="3"/>
      <c r="E1" s="3"/>
      <c r="F1" s="3"/>
    </row>
    <row r="2" ht="13.9" customHeight="1" spans="1:6">
      <c r="A2" s="4" t="s">
        <v>8</v>
      </c>
      <c r="B2" s="4"/>
      <c r="C2" s="4" t="s">
        <v>9</v>
      </c>
      <c r="D2" s="4"/>
      <c r="E2" s="4"/>
      <c r="F2" s="4"/>
    </row>
    <row r="3" ht="13.9" customHeight="1" spans="1:6">
      <c r="A3" s="4" t="s">
        <v>58</v>
      </c>
      <c r="B3" s="4"/>
      <c r="C3" s="5" t="s">
        <v>59</v>
      </c>
      <c r="D3" s="6" t="s">
        <v>60</v>
      </c>
      <c r="E3" s="7" t="s">
        <v>61</v>
      </c>
      <c r="F3" s="7"/>
    </row>
    <row r="4" ht="20.45" customHeight="1" spans="1:13">
      <c r="A4" s="8" t="s">
        <v>62</v>
      </c>
      <c r="B4" s="8"/>
      <c r="C4" s="8"/>
      <c r="D4" s="8"/>
      <c r="E4" s="8"/>
      <c r="F4" s="8"/>
      <c r="H4" s="9"/>
      <c r="I4" s="30"/>
      <c r="J4" s="30"/>
      <c r="K4" s="31"/>
      <c r="L4" s="31"/>
      <c r="M4" s="31"/>
    </row>
    <row r="5" ht="21.2" customHeight="1" spans="1:10">
      <c r="A5" s="10" t="s">
        <v>63</v>
      </c>
      <c r="B5" s="11" t="s">
        <v>64</v>
      </c>
      <c r="C5" s="11" t="s">
        <v>65</v>
      </c>
      <c r="D5" s="11" t="s">
        <v>66</v>
      </c>
      <c r="E5" s="11" t="s">
        <v>67</v>
      </c>
      <c r="F5" s="12" t="s">
        <v>68</v>
      </c>
      <c r="H5" s="9"/>
      <c r="I5" s="31"/>
      <c r="J5" s="32"/>
    </row>
    <row r="6" ht="13.15" customHeight="1" spans="1:6">
      <c r="A6" s="13" t="s">
        <v>69</v>
      </c>
      <c r="B6" s="14" t="s">
        <v>70</v>
      </c>
      <c r="C6" s="15" t="s">
        <v>71</v>
      </c>
      <c r="D6" s="16" t="s">
        <v>72</v>
      </c>
      <c r="E6" s="17">
        <f>ROUND(SUM(F8:F17,C100,C155,C260,C365,C417,C469)*0.004,2)</f>
        <v>0</v>
      </c>
      <c r="F6" s="18">
        <f>ROUND(D6*E6,0)</f>
        <v>0</v>
      </c>
    </row>
    <row r="7" ht="13.9" customHeight="1" spans="1:6">
      <c r="A7" s="13" t="s">
        <v>73</v>
      </c>
      <c r="B7" s="14" t="s">
        <v>74</v>
      </c>
      <c r="C7" s="15" t="s">
        <v>71</v>
      </c>
      <c r="D7" s="16" t="s">
        <v>72</v>
      </c>
      <c r="E7" s="17">
        <f>ROUND(SUM(F8:F17,C100,C155,C260,C365,C417,C469)*0.015,2)</f>
        <v>0</v>
      </c>
      <c r="F7" s="18">
        <f t="shared" ref="F7:F8" si="0">ROUND(D7*E7,0)</f>
        <v>0</v>
      </c>
    </row>
    <row r="8" ht="13.15" customHeight="1" spans="1:6">
      <c r="A8" s="13" t="s">
        <v>75</v>
      </c>
      <c r="B8" s="14" t="s">
        <v>76</v>
      </c>
      <c r="C8" s="15" t="s">
        <v>71</v>
      </c>
      <c r="D8" s="16" t="s">
        <v>72</v>
      </c>
      <c r="E8" s="19"/>
      <c r="F8" s="18">
        <f t="shared" si="0"/>
        <v>0</v>
      </c>
    </row>
    <row r="9" ht="13.15" customHeight="1" spans="1:6">
      <c r="A9" s="13" t="s">
        <v>77</v>
      </c>
      <c r="B9" s="14" t="s">
        <v>78</v>
      </c>
      <c r="C9" s="15"/>
      <c r="D9" s="16"/>
      <c r="E9" s="19"/>
      <c r="F9" s="18"/>
    </row>
    <row r="10" ht="13.9" customHeight="1" spans="1:6">
      <c r="A10" s="13" t="s">
        <v>79</v>
      </c>
      <c r="B10" s="14" t="s">
        <v>80</v>
      </c>
      <c r="C10" s="15" t="s">
        <v>71</v>
      </c>
      <c r="D10" s="16" t="s">
        <v>72</v>
      </c>
      <c r="E10" s="19"/>
      <c r="F10" s="18">
        <f t="shared" ref="F10:F12" si="1">ROUND(D10*E10,0)</f>
        <v>0</v>
      </c>
    </row>
    <row r="11" ht="13.15" customHeight="1" spans="1:6">
      <c r="A11" s="13" t="s">
        <v>81</v>
      </c>
      <c r="B11" s="14" t="s">
        <v>82</v>
      </c>
      <c r="C11" s="15" t="s">
        <v>71</v>
      </c>
      <c r="D11" s="16" t="s">
        <v>72</v>
      </c>
      <c r="E11" s="19"/>
      <c r="F11" s="18">
        <f t="shared" si="1"/>
        <v>0</v>
      </c>
    </row>
    <row r="12" ht="13.9" customHeight="1" spans="1:6">
      <c r="A12" s="13" t="s">
        <v>83</v>
      </c>
      <c r="B12" s="14" t="s">
        <v>84</v>
      </c>
      <c r="C12" s="15" t="s">
        <v>71</v>
      </c>
      <c r="D12" s="16" t="s">
        <v>72</v>
      </c>
      <c r="E12" s="19"/>
      <c r="F12" s="18">
        <f t="shared" si="1"/>
        <v>0</v>
      </c>
    </row>
    <row r="13" ht="13.15" customHeight="1" spans="1:6">
      <c r="A13" s="13" t="s">
        <v>85</v>
      </c>
      <c r="B13" s="14" t="s">
        <v>86</v>
      </c>
      <c r="C13" s="15"/>
      <c r="D13" s="16"/>
      <c r="E13" s="19"/>
      <c r="F13" s="18"/>
    </row>
    <row r="14" ht="13.15" customHeight="1" spans="1:6">
      <c r="A14" s="13" t="s">
        <v>87</v>
      </c>
      <c r="B14" s="14" t="s">
        <v>88</v>
      </c>
      <c r="C14" s="15" t="s">
        <v>71</v>
      </c>
      <c r="D14" s="16" t="s">
        <v>72</v>
      </c>
      <c r="E14" s="19"/>
      <c r="F14" s="18">
        <f t="shared" ref="F14:F17" si="2">ROUND(D14*E14,0)</f>
        <v>0</v>
      </c>
    </row>
    <row r="15" ht="13.9" customHeight="1" spans="1:6">
      <c r="A15" s="13" t="s">
        <v>89</v>
      </c>
      <c r="B15" s="14" t="s">
        <v>90</v>
      </c>
      <c r="C15" s="15" t="s">
        <v>71</v>
      </c>
      <c r="D15" s="16" t="s">
        <v>72</v>
      </c>
      <c r="E15" s="19"/>
      <c r="F15" s="18">
        <f t="shared" si="2"/>
        <v>0</v>
      </c>
    </row>
    <row r="16" ht="13.15" customHeight="1" spans="1:6">
      <c r="A16" s="13" t="s">
        <v>91</v>
      </c>
      <c r="B16" s="14" t="s">
        <v>92</v>
      </c>
      <c r="C16" s="15" t="s">
        <v>71</v>
      </c>
      <c r="D16" s="16" t="s">
        <v>72</v>
      </c>
      <c r="E16" s="19"/>
      <c r="F16" s="18">
        <f t="shared" si="2"/>
        <v>0</v>
      </c>
    </row>
    <row r="17" ht="13.15" customHeight="1" spans="1:6">
      <c r="A17" s="13" t="s">
        <v>93</v>
      </c>
      <c r="B17" s="14" t="s">
        <v>94</v>
      </c>
      <c r="C17" s="15" t="s">
        <v>71</v>
      </c>
      <c r="D17" s="16" t="s">
        <v>72</v>
      </c>
      <c r="E17" s="19"/>
      <c r="F17" s="18">
        <f t="shared" si="2"/>
        <v>0</v>
      </c>
    </row>
    <row r="18" ht="13.9" customHeight="1" spans="1:6">
      <c r="A18" s="13"/>
      <c r="B18" s="14"/>
      <c r="C18" s="15"/>
      <c r="D18" s="16"/>
      <c r="E18" s="20"/>
      <c r="F18" s="21"/>
    </row>
    <row r="19" ht="13.15" customHeight="1" spans="1:6">
      <c r="A19" s="13"/>
      <c r="B19" s="14"/>
      <c r="C19" s="15"/>
      <c r="D19" s="16"/>
      <c r="E19" s="20"/>
      <c r="F19" s="21"/>
    </row>
    <row r="20" ht="13.9" customHeight="1" spans="1:6">
      <c r="A20" s="13"/>
      <c r="B20" s="14"/>
      <c r="C20" s="15"/>
      <c r="D20" s="16"/>
      <c r="E20" s="20"/>
      <c r="F20" s="21"/>
    </row>
    <row r="21" ht="13.15" customHeight="1" spans="1:6">
      <c r="A21" s="13"/>
      <c r="B21" s="14"/>
      <c r="C21" s="15"/>
      <c r="D21" s="16"/>
      <c r="E21" s="20"/>
      <c r="F21" s="21"/>
    </row>
    <row r="22" ht="13.15" customHeight="1" spans="1:6">
      <c r="A22" s="13"/>
      <c r="B22" s="14"/>
      <c r="C22" s="15"/>
      <c r="D22" s="16"/>
      <c r="E22" s="20"/>
      <c r="F22" s="21"/>
    </row>
    <row r="23" ht="13.9" customHeight="1" spans="1:6">
      <c r="A23" s="13"/>
      <c r="B23" s="14"/>
      <c r="C23" s="15"/>
      <c r="D23" s="16"/>
      <c r="E23" s="20"/>
      <c r="F23" s="21"/>
    </row>
    <row r="24" ht="13.15" customHeight="1" spans="1:6">
      <c r="A24" s="13"/>
      <c r="B24" s="14"/>
      <c r="C24" s="15"/>
      <c r="D24" s="16"/>
      <c r="E24" s="20"/>
      <c r="F24" s="21"/>
    </row>
    <row r="25" ht="13.15" customHeight="1" spans="1:6">
      <c r="A25" s="13"/>
      <c r="B25" s="14"/>
      <c r="C25" s="15"/>
      <c r="D25" s="16"/>
      <c r="E25" s="20"/>
      <c r="F25" s="21"/>
    </row>
    <row r="26" ht="13.9" customHeight="1" spans="1:6">
      <c r="A26" s="13"/>
      <c r="B26" s="14"/>
      <c r="C26" s="15"/>
      <c r="D26" s="16"/>
      <c r="E26" s="20"/>
      <c r="F26" s="21"/>
    </row>
    <row r="27" ht="13.15" customHeight="1" spans="1:6">
      <c r="A27" s="13"/>
      <c r="B27" s="14"/>
      <c r="C27" s="15"/>
      <c r="D27" s="16"/>
      <c r="E27" s="20"/>
      <c r="F27" s="21"/>
    </row>
    <row r="28" ht="13.15" customHeight="1" spans="1:6">
      <c r="A28" s="13"/>
      <c r="B28" s="14"/>
      <c r="C28" s="15"/>
      <c r="D28" s="16"/>
      <c r="E28" s="20"/>
      <c r="F28" s="21"/>
    </row>
    <row r="29" ht="13.9" customHeight="1" spans="1:6">
      <c r="A29" s="13"/>
      <c r="B29" s="14"/>
      <c r="C29" s="15"/>
      <c r="D29" s="16"/>
      <c r="E29" s="20"/>
      <c r="F29" s="21"/>
    </row>
    <row r="30" ht="13.15" customHeight="1" spans="1:6">
      <c r="A30" s="13"/>
      <c r="B30" s="14"/>
      <c r="C30" s="15"/>
      <c r="D30" s="16"/>
      <c r="E30" s="20"/>
      <c r="F30" s="21"/>
    </row>
    <row r="31" ht="13.9" customHeight="1" spans="1:6">
      <c r="A31" s="13"/>
      <c r="B31" s="14"/>
      <c r="C31" s="15"/>
      <c r="D31" s="16"/>
      <c r="E31" s="20"/>
      <c r="F31" s="21"/>
    </row>
    <row r="32" ht="13.15" customHeight="1" spans="1:6">
      <c r="A32" s="13"/>
      <c r="B32" s="14"/>
      <c r="C32" s="15"/>
      <c r="D32" s="16"/>
      <c r="E32" s="20"/>
      <c r="F32" s="21"/>
    </row>
    <row r="33" ht="13.15" customHeight="1" spans="1:6">
      <c r="A33" s="13"/>
      <c r="B33" s="14"/>
      <c r="C33" s="15"/>
      <c r="D33" s="16"/>
      <c r="E33" s="20"/>
      <c r="F33" s="21"/>
    </row>
    <row r="34" ht="13.9" customHeight="1" spans="1:6">
      <c r="A34" s="13"/>
      <c r="B34" s="14"/>
      <c r="C34" s="15"/>
      <c r="D34" s="16"/>
      <c r="E34" s="20"/>
      <c r="F34" s="21"/>
    </row>
    <row r="35" ht="13.15" customHeight="1" spans="1:6">
      <c r="A35" s="13"/>
      <c r="B35" s="14"/>
      <c r="C35" s="15"/>
      <c r="D35" s="16"/>
      <c r="E35" s="20"/>
      <c r="F35" s="21"/>
    </row>
    <row r="36" ht="13.15" customHeight="1" spans="1:6">
      <c r="A36" s="13"/>
      <c r="B36" s="14"/>
      <c r="C36" s="15"/>
      <c r="D36" s="16"/>
      <c r="E36" s="20"/>
      <c r="F36" s="21"/>
    </row>
    <row r="37" ht="13.9" customHeight="1" spans="1:6">
      <c r="A37" s="13"/>
      <c r="B37" s="14"/>
      <c r="C37" s="15"/>
      <c r="D37" s="16"/>
      <c r="E37" s="20"/>
      <c r="F37" s="21"/>
    </row>
    <row r="38" ht="13.15" customHeight="1" spans="1:6">
      <c r="A38" s="13"/>
      <c r="B38" s="14"/>
      <c r="C38" s="15"/>
      <c r="D38" s="16"/>
      <c r="E38" s="20"/>
      <c r="F38" s="21"/>
    </row>
    <row r="39" ht="13.9" customHeight="1" spans="1:6">
      <c r="A39" s="13"/>
      <c r="B39" s="14"/>
      <c r="C39" s="15"/>
      <c r="D39" s="16"/>
      <c r="E39" s="20"/>
      <c r="F39" s="21"/>
    </row>
    <row r="40" ht="13.15" customHeight="1" spans="1:6">
      <c r="A40" s="13"/>
      <c r="B40" s="14"/>
      <c r="C40" s="15"/>
      <c r="D40" s="16"/>
      <c r="E40" s="20"/>
      <c r="F40" s="21"/>
    </row>
    <row r="41" ht="13.15" customHeight="1" spans="1:6">
      <c r="A41" s="13"/>
      <c r="B41" s="14"/>
      <c r="C41" s="15"/>
      <c r="D41" s="16"/>
      <c r="E41" s="20"/>
      <c r="F41" s="21"/>
    </row>
    <row r="42" ht="13.9" customHeight="1" spans="1:6">
      <c r="A42" s="13"/>
      <c r="B42" s="14"/>
      <c r="C42" s="15"/>
      <c r="D42" s="16"/>
      <c r="E42" s="20"/>
      <c r="F42" s="21"/>
    </row>
    <row r="43" ht="13.15" customHeight="1" spans="1:6">
      <c r="A43" s="13"/>
      <c r="B43" s="14"/>
      <c r="C43" s="15"/>
      <c r="D43" s="16"/>
      <c r="E43" s="20"/>
      <c r="F43" s="21"/>
    </row>
    <row r="44" ht="13.15" customHeight="1" spans="1:6">
      <c r="A44" s="13"/>
      <c r="B44" s="14"/>
      <c r="C44" s="15"/>
      <c r="D44" s="16"/>
      <c r="E44" s="20"/>
      <c r="F44" s="21"/>
    </row>
    <row r="45" ht="13.9" customHeight="1" spans="1:6">
      <c r="A45" s="13"/>
      <c r="B45" s="14"/>
      <c r="C45" s="15"/>
      <c r="D45" s="16"/>
      <c r="E45" s="20"/>
      <c r="F45" s="21"/>
    </row>
    <row r="46" ht="13.15" customHeight="1" spans="1:6">
      <c r="A46" s="13"/>
      <c r="B46" s="14"/>
      <c r="C46" s="15"/>
      <c r="D46" s="16"/>
      <c r="E46" s="20"/>
      <c r="F46" s="21"/>
    </row>
    <row r="47" ht="13.9" customHeight="1" spans="1:6">
      <c r="A47" s="13"/>
      <c r="B47" s="14"/>
      <c r="C47" s="15"/>
      <c r="D47" s="16"/>
      <c r="E47" s="20"/>
      <c r="F47" s="21"/>
    </row>
    <row r="48" ht="13.15" customHeight="1" spans="1:6">
      <c r="A48" s="13"/>
      <c r="B48" s="14"/>
      <c r="C48" s="15"/>
      <c r="D48" s="16"/>
      <c r="E48" s="20"/>
      <c r="F48" s="21"/>
    </row>
    <row r="49" ht="13.15" customHeight="1" spans="1:6">
      <c r="A49" s="13"/>
      <c r="B49" s="14"/>
      <c r="C49" s="15"/>
      <c r="D49" s="16"/>
      <c r="E49" s="20"/>
      <c r="F49" s="21"/>
    </row>
    <row r="50" ht="27.75" customHeight="1" spans="1:6">
      <c r="A50" s="22"/>
      <c r="B50" s="23" t="s">
        <v>95</v>
      </c>
      <c r="C50" s="24">
        <f>SUM(F6:F17)</f>
        <v>0</v>
      </c>
      <c r="D50" s="24"/>
      <c r="E50" s="24"/>
      <c r="F50" s="22"/>
    </row>
    <row r="51" ht="16.15" customHeight="1" spans="1:6">
      <c r="A51" s="8" t="s">
        <v>96</v>
      </c>
      <c r="B51" s="25"/>
      <c r="C51" s="26"/>
      <c r="D51" s="8" t="s">
        <v>97</v>
      </c>
      <c r="E51" s="25"/>
      <c r="F51" s="26"/>
    </row>
    <row r="52" ht="8.85" customHeight="1" spans="1:6">
      <c r="A52" s="27"/>
      <c r="B52" s="27"/>
      <c r="C52" s="27"/>
      <c r="D52" s="28"/>
      <c r="E52" s="27"/>
      <c r="F52" s="27"/>
    </row>
    <row r="53" ht="33" customHeight="1" spans="1:6">
      <c r="A53" s="3" t="s">
        <v>57</v>
      </c>
      <c r="B53" s="3"/>
      <c r="C53" s="3"/>
      <c r="D53" s="3"/>
      <c r="E53" s="3"/>
      <c r="F53" s="3"/>
    </row>
    <row r="54" ht="13.9" customHeight="1" spans="1:6">
      <c r="A54" s="4" t="s">
        <v>8</v>
      </c>
      <c r="B54" s="4"/>
      <c r="C54" s="4" t="s">
        <v>9</v>
      </c>
      <c r="D54" s="4"/>
      <c r="E54" s="4"/>
      <c r="F54" s="4"/>
    </row>
    <row r="55" ht="13.9" customHeight="1" spans="1:6">
      <c r="A55" s="4" t="s">
        <v>58</v>
      </c>
      <c r="B55" s="4"/>
      <c r="C55" s="5" t="s">
        <v>98</v>
      </c>
      <c r="D55" s="6" t="s">
        <v>60</v>
      </c>
      <c r="E55" s="7" t="s">
        <v>61</v>
      </c>
      <c r="F55" s="7"/>
    </row>
    <row r="56" ht="20.45" customHeight="1" spans="1:6">
      <c r="A56" s="8" t="s">
        <v>99</v>
      </c>
      <c r="B56" s="8"/>
      <c r="C56" s="8"/>
      <c r="D56" s="8"/>
      <c r="E56" s="8"/>
      <c r="F56" s="8"/>
    </row>
    <row r="57" ht="21.2" customHeight="1" spans="1:6">
      <c r="A57" s="10" t="s">
        <v>63</v>
      </c>
      <c r="B57" s="11" t="s">
        <v>64</v>
      </c>
      <c r="C57" s="11" t="s">
        <v>65</v>
      </c>
      <c r="D57" s="11" t="s">
        <v>66</v>
      </c>
      <c r="E57" s="11" t="s">
        <v>67</v>
      </c>
      <c r="F57" s="12" t="s">
        <v>68</v>
      </c>
    </row>
    <row r="58" ht="13.15" customHeight="1" spans="1:6">
      <c r="A58" s="13" t="s">
        <v>100</v>
      </c>
      <c r="B58" s="14" t="s">
        <v>101</v>
      </c>
      <c r="C58" s="15"/>
      <c r="D58" s="16"/>
      <c r="E58" s="20"/>
      <c r="F58" s="21"/>
    </row>
    <row r="59" ht="13.9" customHeight="1" spans="1:6">
      <c r="A59" s="13" t="s">
        <v>102</v>
      </c>
      <c r="B59" s="14" t="s">
        <v>103</v>
      </c>
      <c r="C59" s="15"/>
      <c r="D59" s="16"/>
      <c r="E59" s="20"/>
      <c r="F59" s="21"/>
    </row>
    <row r="60" ht="13.15" customHeight="1" spans="1:6">
      <c r="A60" s="13" t="s">
        <v>104</v>
      </c>
      <c r="B60" s="14" t="s">
        <v>105</v>
      </c>
      <c r="C60" s="15" t="s">
        <v>106</v>
      </c>
      <c r="D60" s="16" t="s">
        <v>107</v>
      </c>
      <c r="E60" s="29"/>
      <c r="F60" s="18">
        <f t="shared" ref="F60:F61" si="3">ROUND(D60*E60,0)</f>
        <v>0</v>
      </c>
    </row>
    <row r="61" ht="13.15" customHeight="1" spans="1:6">
      <c r="A61" s="13" t="s">
        <v>108</v>
      </c>
      <c r="B61" s="14" t="s">
        <v>109</v>
      </c>
      <c r="C61" s="15" t="s">
        <v>110</v>
      </c>
      <c r="D61" s="16" t="s">
        <v>111</v>
      </c>
      <c r="E61" s="29"/>
      <c r="F61" s="18">
        <f t="shared" si="3"/>
        <v>0</v>
      </c>
    </row>
    <row r="62" ht="13.9" customHeight="1" spans="1:6">
      <c r="A62" s="13" t="s">
        <v>112</v>
      </c>
      <c r="B62" s="14" t="s">
        <v>113</v>
      </c>
      <c r="C62" s="15"/>
      <c r="D62" s="16"/>
      <c r="E62" s="29"/>
      <c r="F62" s="18"/>
    </row>
    <row r="63" ht="13.15" customHeight="1" spans="1:6">
      <c r="A63" s="13" t="s">
        <v>114</v>
      </c>
      <c r="B63" s="14" t="s">
        <v>115</v>
      </c>
      <c r="C63" s="15" t="s">
        <v>110</v>
      </c>
      <c r="D63" s="16" t="s">
        <v>116</v>
      </c>
      <c r="E63" s="29"/>
      <c r="F63" s="18">
        <f t="shared" ref="F63" si="4">ROUND(D63*E63,0)</f>
        <v>0</v>
      </c>
    </row>
    <row r="64" ht="13.9" customHeight="1" spans="1:6">
      <c r="A64" s="13" t="s">
        <v>117</v>
      </c>
      <c r="B64" s="14" t="s">
        <v>118</v>
      </c>
      <c r="C64" s="15"/>
      <c r="D64" s="16"/>
      <c r="E64" s="29"/>
      <c r="F64" s="18"/>
    </row>
    <row r="65" ht="13.15" customHeight="1" spans="1:6">
      <c r="A65" s="13" t="s">
        <v>119</v>
      </c>
      <c r="B65" s="14" t="s">
        <v>120</v>
      </c>
      <c r="C65" s="15" t="s">
        <v>106</v>
      </c>
      <c r="D65" s="16" t="s">
        <v>121</v>
      </c>
      <c r="E65" s="29"/>
      <c r="F65" s="18">
        <f t="shared" ref="F65" si="5">ROUND(D65*E65,0)</f>
        <v>0</v>
      </c>
    </row>
    <row r="66" ht="13.15" customHeight="1" spans="1:6">
      <c r="A66" s="13" t="s">
        <v>122</v>
      </c>
      <c r="B66" s="14" t="s">
        <v>123</v>
      </c>
      <c r="C66" s="15"/>
      <c r="D66" s="16"/>
      <c r="E66" s="29"/>
      <c r="F66" s="18"/>
    </row>
    <row r="67" ht="13.9" customHeight="1" spans="1:6">
      <c r="A67" s="13" t="s">
        <v>124</v>
      </c>
      <c r="B67" s="14" t="s">
        <v>125</v>
      </c>
      <c r="C67" s="15" t="s">
        <v>106</v>
      </c>
      <c r="D67" s="16" t="s">
        <v>126</v>
      </c>
      <c r="E67" s="29"/>
      <c r="F67" s="18">
        <f t="shared" ref="F67:F71" si="6">ROUND(D67*E67,0)</f>
        <v>0</v>
      </c>
    </row>
    <row r="68" ht="13.15" customHeight="1" spans="1:6">
      <c r="A68" s="13" t="s">
        <v>127</v>
      </c>
      <c r="B68" s="14" t="s">
        <v>128</v>
      </c>
      <c r="C68" s="15" t="s">
        <v>106</v>
      </c>
      <c r="D68" s="16" t="s">
        <v>129</v>
      </c>
      <c r="E68" s="29"/>
      <c r="F68" s="18">
        <f t="shared" si="6"/>
        <v>0</v>
      </c>
    </row>
    <row r="69" ht="13.15" customHeight="1" spans="1:6">
      <c r="A69" s="13" t="s">
        <v>130</v>
      </c>
      <c r="B69" s="14" t="s">
        <v>131</v>
      </c>
      <c r="C69" s="15" t="s">
        <v>132</v>
      </c>
      <c r="D69" s="16" t="s">
        <v>133</v>
      </c>
      <c r="E69" s="29"/>
      <c r="F69" s="18">
        <f t="shared" si="6"/>
        <v>0</v>
      </c>
    </row>
    <row r="70" ht="13.9" customHeight="1" spans="1:6">
      <c r="A70" s="13" t="s">
        <v>134</v>
      </c>
      <c r="B70" s="14" t="s">
        <v>135</v>
      </c>
      <c r="C70" s="15" t="s">
        <v>136</v>
      </c>
      <c r="D70" s="16" t="s">
        <v>137</v>
      </c>
      <c r="E70" s="29"/>
      <c r="F70" s="18">
        <f t="shared" si="6"/>
        <v>0</v>
      </c>
    </row>
    <row r="71" ht="13.15" customHeight="1" spans="1:6">
      <c r="A71" s="13" t="s">
        <v>138</v>
      </c>
      <c r="B71" s="14" t="s">
        <v>139</v>
      </c>
      <c r="C71" s="15" t="s">
        <v>136</v>
      </c>
      <c r="D71" s="16" t="s">
        <v>140</v>
      </c>
      <c r="E71" s="29"/>
      <c r="F71" s="18">
        <f t="shared" si="6"/>
        <v>0</v>
      </c>
    </row>
    <row r="72" ht="13.9" customHeight="1" spans="1:6">
      <c r="A72" s="13" t="s">
        <v>141</v>
      </c>
      <c r="B72" s="14" t="s">
        <v>142</v>
      </c>
      <c r="C72" s="15"/>
      <c r="D72" s="16"/>
      <c r="E72" s="29"/>
      <c r="F72" s="18"/>
    </row>
    <row r="73" ht="13.15" customHeight="1" spans="1:6">
      <c r="A73" s="13" t="s">
        <v>143</v>
      </c>
      <c r="B73" s="14" t="s">
        <v>144</v>
      </c>
      <c r="C73" s="15"/>
      <c r="D73" s="16"/>
      <c r="E73" s="29"/>
      <c r="F73" s="18"/>
    </row>
    <row r="74" ht="13.15" customHeight="1" spans="1:6">
      <c r="A74" s="13" t="s">
        <v>145</v>
      </c>
      <c r="B74" s="14" t="s">
        <v>146</v>
      </c>
      <c r="C74" s="15" t="s">
        <v>106</v>
      </c>
      <c r="D74" s="16" t="s">
        <v>147</v>
      </c>
      <c r="E74" s="29"/>
      <c r="F74" s="18">
        <f t="shared" ref="F74:F75" si="7">ROUND(D74*E74,0)</f>
        <v>0</v>
      </c>
    </row>
    <row r="75" ht="13.9" customHeight="1" spans="1:6">
      <c r="A75" s="13" t="s">
        <v>148</v>
      </c>
      <c r="B75" s="14" t="s">
        <v>149</v>
      </c>
      <c r="C75" s="15" t="s">
        <v>106</v>
      </c>
      <c r="D75" s="16" t="s">
        <v>150</v>
      </c>
      <c r="E75" s="29"/>
      <c r="F75" s="18">
        <f t="shared" si="7"/>
        <v>0</v>
      </c>
    </row>
    <row r="76" ht="13.15" customHeight="1" spans="1:6">
      <c r="A76" s="13" t="s">
        <v>151</v>
      </c>
      <c r="B76" s="14" t="s">
        <v>152</v>
      </c>
      <c r="C76" s="15"/>
      <c r="D76" s="16"/>
      <c r="E76" s="29"/>
      <c r="F76" s="18"/>
    </row>
    <row r="77" ht="13.15" customHeight="1" spans="1:6">
      <c r="A77" s="13" t="s">
        <v>153</v>
      </c>
      <c r="B77" s="14" t="s">
        <v>154</v>
      </c>
      <c r="C77" s="15" t="s">
        <v>106</v>
      </c>
      <c r="D77" s="16" t="s">
        <v>155</v>
      </c>
      <c r="E77" s="29"/>
      <c r="F77" s="18">
        <f t="shared" ref="F77:F79" si="8">ROUND(D77*E77,0)</f>
        <v>0</v>
      </c>
    </row>
    <row r="78" ht="13.9" customHeight="1" spans="1:6">
      <c r="A78" s="13" t="s">
        <v>156</v>
      </c>
      <c r="B78" s="14" t="s">
        <v>157</v>
      </c>
      <c r="C78" s="15" t="s">
        <v>106</v>
      </c>
      <c r="D78" s="16" t="s">
        <v>158</v>
      </c>
      <c r="E78" s="29"/>
      <c r="F78" s="18">
        <f t="shared" si="8"/>
        <v>0</v>
      </c>
    </row>
    <row r="79" ht="13.15" customHeight="1" spans="1:6">
      <c r="A79" s="13" t="s">
        <v>159</v>
      </c>
      <c r="B79" s="14" t="s">
        <v>160</v>
      </c>
      <c r="C79" s="15" t="s">
        <v>106</v>
      </c>
      <c r="D79" s="16" t="s">
        <v>161</v>
      </c>
      <c r="E79" s="29"/>
      <c r="F79" s="18">
        <f t="shared" si="8"/>
        <v>0</v>
      </c>
    </row>
    <row r="80" ht="13.15" customHeight="1" spans="1:6">
      <c r="A80" s="13" t="s">
        <v>162</v>
      </c>
      <c r="B80" s="14" t="s">
        <v>163</v>
      </c>
      <c r="C80" s="15"/>
      <c r="D80" s="16"/>
      <c r="E80" s="29"/>
      <c r="F80" s="18"/>
    </row>
    <row r="81" ht="13.9" customHeight="1" spans="1:6">
      <c r="A81" s="13" t="s">
        <v>164</v>
      </c>
      <c r="B81" s="14" t="s">
        <v>165</v>
      </c>
      <c r="C81" s="15"/>
      <c r="D81" s="16"/>
      <c r="E81" s="29"/>
      <c r="F81" s="18"/>
    </row>
    <row r="82" ht="13.15" customHeight="1" spans="1:6">
      <c r="A82" s="13" t="s">
        <v>166</v>
      </c>
      <c r="B82" s="14" t="s">
        <v>167</v>
      </c>
      <c r="C82" s="15" t="s">
        <v>106</v>
      </c>
      <c r="D82" s="16" t="s">
        <v>168</v>
      </c>
      <c r="E82" s="29"/>
      <c r="F82" s="18">
        <f t="shared" ref="F82:F84" si="9">ROUND(D82*E82,0)</f>
        <v>0</v>
      </c>
    </row>
    <row r="83" ht="13.9" customHeight="1" spans="1:6">
      <c r="A83" s="13" t="s">
        <v>169</v>
      </c>
      <c r="B83" s="14" t="s">
        <v>170</v>
      </c>
      <c r="C83" s="15" t="s">
        <v>106</v>
      </c>
      <c r="D83" s="16" t="s">
        <v>171</v>
      </c>
      <c r="E83" s="29"/>
      <c r="F83" s="18">
        <f t="shared" si="9"/>
        <v>0</v>
      </c>
    </row>
    <row r="84" ht="13.15" customHeight="1" spans="1:6">
      <c r="A84" s="13" t="s">
        <v>172</v>
      </c>
      <c r="B84" s="14" t="s">
        <v>173</v>
      </c>
      <c r="C84" s="15" t="s">
        <v>106</v>
      </c>
      <c r="D84" s="16" t="s">
        <v>174</v>
      </c>
      <c r="E84" s="29"/>
      <c r="F84" s="18">
        <f t="shared" si="9"/>
        <v>0</v>
      </c>
    </row>
    <row r="85" ht="13.15" customHeight="1" spans="1:6">
      <c r="A85" s="13" t="s">
        <v>175</v>
      </c>
      <c r="B85" s="14" t="s">
        <v>176</v>
      </c>
      <c r="C85" s="15"/>
      <c r="D85" s="16"/>
      <c r="E85" s="29"/>
      <c r="F85" s="18"/>
    </row>
    <row r="86" ht="13.9" customHeight="1" spans="1:6">
      <c r="A86" s="13" t="s">
        <v>177</v>
      </c>
      <c r="B86" s="14" t="s">
        <v>178</v>
      </c>
      <c r="C86" s="15"/>
      <c r="D86" s="16"/>
      <c r="E86" s="29"/>
      <c r="F86" s="18"/>
    </row>
    <row r="87" ht="13.15" customHeight="1" spans="1:6">
      <c r="A87" s="13" t="s">
        <v>179</v>
      </c>
      <c r="B87" s="14" t="s">
        <v>180</v>
      </c>
      <c r="C87" s="15" t="s">
        <v>106</v>
      </c>
      <c r="D87" s="16" t="s">
        <v>181</v>
      </c>
      <c r="E87" s="29"/>
      <c r="F87" s="18">
        <f t="shared" ref="F87" si="10">ROUND(D87*E87,0)</f>
        <v>0</v>
      </c>
    </row>
    <row r="88" ht="13.15" customHeight="1" spans="1:6">
      <c r="A88" s="13" t="s">
        <v>182</v>
      </c>
      <c r="B88" s="14" t="s">
        <v>183</v>
      </c>
      <c r="C88" s="15"/>
      <c r="D88" s="16"/>
      <c r="E88" s="29"/>
      <c r="F88" s="18"/>
    </row>
    <row r="89" ht="13.9" customHeight="1" spans="1:6">
      <c r="A89" s="13" t="s">
        <v>184</v>
      </c>
      <c r="B89" s="14" t="s">
        <v>185</v>
      </c>
      <c r="C89" s="15" t="s">
        <v>106</v>
      </c>
      <c r="D89" s="16" t="s">
        <v>186</v>
      </c>
      <c r="E89" s="29"/>
      <c r="F89" s="18">
        <f t="shared" ref="F89" si="11">ROUND(D89*E89,0)</f>
        <v>0</v>
      </c>
    </row>
    <row r="90" ht="13.15" customHeight="1" spans="1:6">
      <c r="A90" s="13" t="s">
        <v>187</v>
      </c>
      <c r="B90" s="14" t="s">
        <v>188</v>
      </c>
      <c r="C90" s="15"/>
      <c r="D90" s="16"/>
      <c r="E90" s="29"/>
      <c r="F90" s="18"/>
    </row>
    <row r="91" ht="13.9" customHeight="1" spans="1:6">
      <c r="A91" s="13" t="s">
        <v>189</v>
      </c>
      <c r="B91" s="14" t="s">
        <v>190</v>
      </c>
      <c r="C91" s="15"/>
      <c r="D91" s="16"/>
      <c r="E91" s="29"/>
      <c r="F91" s="18"/>
    </row>
    <row r="92" ht="13.15" customHeight="1" spans="1:6">
      <c r="A92" s="13" t="s">
        <v>191</v>
      </c>
      <c r="B92" s="14" t="s">
        <v>192</v>
      </c>
      <c r="C92" s="15" t="s">
        <v>106</v>
      </c>
      <c r="D92" s="16" t="s">
        <v>193</v>
      </c>
      <c r="E92" s="29"/>
      <c r="F92" s="18">
        <f t="shared" ref="F92" si="12">ROUND(D92*E92,0)</f>
        <v>0</v>
      </c>
    </row>
    <row r="93" ht="13.15" customHeight="1" spans="1:6">
      <c r="A93" s="13" t="s">
        <v>194</v>
      </c>
      <c r="B93" s="14" t="s">
        <v>195</v>
      </c>
      <c r="C93" s="15"/>
      <c r="D93" s="16"/>
      <c r="E93" s="29"/>
      <c r="F93" s="18"/>
    </row>
    <row r="94" ht="13.9" customHeight="1" spans="1:6">
      <c r="A94" s="13" t="s">
        <v>196</v>
      </c>
      <c r="B94" s="14" t="s">
        <v>197</v>
      </c>
      <c r="C94" s="15" t="s">
        <v>106</v>
      </c>
      <c r="D94" s="16" t="s">
        <v>198</v>
      </c>
      <c r="E94" s="29"/>
      <c r="F94" s="18">
        <f t="shared" ref="F94" si="13">ROUND(D94*E94,0)</f>
        <v>0</v>
      </c>
    </row>
    <row r="95" ht="13.15" customHeight="1" spans="1:6">
      <c r="A95" s="13" t="s">
        <v>199</v>
      </c>
      <c r="B95" s="14" t="s">
        <v>200</v>
      </c>
      <c r="C95" s="15"/>
      <c r="D95" s="16"/>
      <c r="E95" s="29"/>
      <c r="F95" s="18"/>
    </row>
    <row r="96" ht="13.15" customHeight="1" spans="1:6">
      <c r="A96" s="13" t="s">
        <v>201</v>
      </c>
      <c r="B96" s="14" t="s">
        <v>202</v>
      </c>
      <c r="C96" s="15" t="s">
        <v>203</v>
      </c>
      <c r="D96" s="16" t="s">
        <v>204</v>
      </c>
      <c r="E96" s="29"/>
      <c r="F96" s="18">
        <f t="shared" ref="F96:F97" si="14">ROUND(D96*E96,0)</f>
        <v>0</v>
      </c>
    </row>
    <row r="97" ht="13.9" customHeight="1" spans="1:6">
      <c r="A97" s="13" t="s">
        <v>205</v>
      </c>
      <c r="B97" s="14" t="s">
        <v>206</v>
      </c>
      <c r="C97" s="15" t="s">
        <v>106</v>
      </c>
      <c r="D97" s="16" t="s">
        <v>207</v>
      </c>
      <c r="E97" s="29"/>
      <c r="F97" s="18">
        <f t="shared" si="14"/>
        <v>0</v>
      </c>
    </row>
    <row r="98" ht="13.15" customHeight="1" spans="1:6">
      <c r="A98" s="13" t="s">
        <v>208</v>
      </c>
      <c r="B98" s="14" t="s">
        <v>209</v>
      </c>
      <c r="C98" s="15"/>
      <c r="D98" s="16"/>
      <c r="E98" s="29"/>
      <c r="F98" s="18"/>
    </row>
    <row r="99" ht="13.9" customHeight="1" spans="1:6">
      <c r="A99" s="13" t="s">
        <v>210</v>
      </c>
      <c r="B99" s="14" t="s">
        <v>211</v>
      </c>
      <c r="C99" s="15"/>
      <c r="D99" s="16"/>
      <c r="E99" s="29"/>
      <c r="F99" s="18"/>
    </row>
    <row r="100" ht="13.15" customHeight="1" spans="1:6">
      <c r="A100" s="13" t="s">
        <v>212</v>
      </c>
      <c r="B100" s="14" t="s">
        <v>213</v>
      </c>
      <c r="C100" s="15" t="s">
        <v>136</v>
      </c>
      <c r="D100" s="16" t="s">
        <v>214</v>
      </c>
      <c r="E100" s="29"/>
      <c r="F100" s="18">
        <f t="shared" ref="F100:F103" si="15">ROUND(D100*E100,0)</f>
        <v>0</v>
      </c>
    </row>
    <row r="101" ht="13.15" customHeight="1" spans="1:6">
      <c r="A101" s="13" t="s">
        <v>215</v>
      </c>
      <c r="B101" s="14" t="s">
        <v>216</v>
      </c>
      <c r="C101" s="15" t="s">
        <v>132</v>
      </c>
      <c r="D101" s="16" t="s">
        <v>217</v>
      </c>
      <c r="E101" s="29"/>
      <c r="F101" s="18">
        <f t="shared" si="15"/>
        <v>0</v>
      </c>
    </row>
    <row r="102" ht="13.9" customHeight="1" spans="1:6">
      <c r="A102" s="13" t="s">
        <v>218</v>
      </c>
      <c r="B102" s="14" t="s">
        <v>219</v>
      </c>
      <c r="C102" s="15" t="s">
        <v>132</v>
      </c>
      <c r="D102" s="16" t="s">
        <v>217</v>
      </c>
      <c r="E102" s="29"/>
      <c r="F102" s="18">
        <f t="shared" si="15"/>
        <v>0</v>
      </c>
    </row>
    <row r="103" ht="13.15" customHeight="1" spans="1:6">
      <c r="A103" s="33" t="s">
        <v>220</v>
      </c>
      <c r="B103" s="34" t="s">
        <v>221</v>
      </c>
      <c r="C103" s="35" t="s">
        <v>132</v>
      </c>
      <c r="D103" s="36" t="s">
        <v>222</v>
      </c>
      <c r="E103" s="37"/>
      <c r="F103" s="38">
        <f t="shared" si="15"/>
        <v>0</v>
      </c>
    </row>
    <row r="104" ht="16.15" customHeight="1" spans="1:6">
      <c r="A104" s="8" t="s">
        <v>96</v>
      </c>
      <c r="B104" s="25"/>
      <c r="C104" s="26"/>
      <c r="D104" s="8" t="s">
        <v>97</v>
      </c>
      <c r="E104" s="25"/>
      <c r="F104" s="26"/>
    </row>
    <row r="105" ht="9.6" customHeight="1" spans="1:6">
      <c r="A105" s="27"/>
      <c r="B105" s="27"/>
      <c r="C105" s="27"/>
      <c r="D105" s="28"/>
      <c r="E105" s="27"/>
      <c r="F105" s="27"/>
    </row>
    <row r="106" ht="33" customHeight="1" spans="1:6">
      <c r="A106" s="3" t="s">
        <v>57</v>
      </c>
      <c r="B106" s="3"/>
      <c r="C106" s="3"/>
      <c r="D106" s="3"/>
      <c r="E106" s="3"/>
      <c r="F106" s="3"/>
    </row>
    <row r="107" ht="13.9" customHeight="1" spans="1:6">
      <c r="A107" s="4" t="s">
        <v>8</v>
      </c>
      <c r="B107" s="4"/>
      <c r="C107" s="4" t="s">
        <v>9</v>
      </c>
      <c r="D107" s="4"/>
      <c r="E107" s="4"/>
      <c r="F107" s="4"/>
    </row>
    <row r="108" ht="13.9" customHeight="1" spans="1:6">
      <c r="A108" s="4" t="s">
        <v>58</v>
      </c>
      <c r="B108" s="4"/>
      <c r="C108" s="5" t="s">
        <v>223</v>
      </c>
      <c r="D108" s="6" t="s">
        <v>60</v>
      </c>
      <c r="E108" s="7" t="s">
        <v>61</v>
      </c>
      <c r="F108" s="7"/>
    </row>
    <row r="109" ht="20.45" customHeight="1" spans="1:6">
      <c r="A109" s="8" t="s">
        <v>99</v>
      </c>
      <c r="B109" s="8"/>
      <c r="C109" s="8"/>
      <c r="D109" s="8"/>
      <c r="E109" s="8"/>
      <c r="F109" s="8"/>
    </row>
    <row r="110" ht="21.2" customHeight="1" spans="1:6">
      <c r="A110" s="10" t="s">
        <v>63</v>
      </c>
      <c r="B110" s="11" t="s">
        <v>64</v>
      </c>
      <c r="C110" s="11" t="s">
        <v>65</v>
      </c>
      <c r="D110" s="11" t="s">
        <v>66</v>
      </c>
      <c r="E110" s="11" t="s">
        <v>67</v>
      </c>
      <c r="F110" s="12" t="s">
        <v>68</v>
      </c>
    </row>
    <row r="111" ht="13.15" customHeight="1" spans="1:6">
      <c r="A111" s="13" t="s">
        <v>224</v>
      </c>
      <c r="B111" s="14" t="s">
        <v>225</v>
      </c>
      <c r="C111" s="15" t="s">
        <v>132</v>
      </c>
      <c r="D111" s="16" t="s">
        <v>226</v>
      </c>
      <c r="E111" s="39"/>
      <c r="F111" s="18">
        <f t="shared" ref="F111" si="16">ROUND(D111*E111,0)</f>
        <v>0</v>
      </c>
    </row>
    <row r="112" ht="13.9" customHeight="1" spans="1:6">
      <c r="A112" s="13" t="s">
        <v>227</v>
      </c>
      <c r="B112" s="14" t="s">
        <v>228</v>
      </c>
      <c r="C112" s="15"/>
      <c r="D112" s="16"/>
      <c r="E112" s="39"/>
      <c r="F112" s="18"/>
    </row>
    <row r="113" ht="13.15" customHeight="1" spans="1:6">
      <c r="A113" s="13" t="s">
        <v>229</v>
      </c>
      <c r="B113" s="14" t="s">
        <v>230</v>
      </c>
      <c r="C113" s="15"/>
      <c r="D113" s="16"/>
      <c r="E113" s="39"/>
      <c r="F113" s="18"/>
    </row>
    <row r="114" ht="13.15" customHeight="1" spans="1:6">
      <c r="A114" s="13" t="s">
        <v>231</v>
      </c>
      <c r="B114" s="14" t="s">
        <v>232</v>
      </c>
      <c r="C114" s="15" t="s">
        <v>110</v>
      </c>
      <c r="D114" s="16" t="s">
        <v>233</v>
      </c>
      <c r="E114" s="39"/>
      <c r="F114" s="18">
        <f t="shared" ref="F114:F115" si="17">ROUND(D114*E114,0)</f>
        <v>0</v>
      </c>
    </row>
    <row r="115" ht="13.9" customHeight="1" spans="1:6">
      <c r="A115" s="13" t="s">
        <v>234</v>
      </c>
      <c r="B115" s="14" t="s">
        <v>235</v>
      </c>
      <c r="C115" s="15" t="s">
        <v>110</v>
      </c>
      <c r="D115" s="16" t="s">
        <v>236</v>
      </c>
      <c r="E115" s="39"/>
      <c r="F115" s="18">
        <f t="shared" si="17"/>
        <v>0</v>
      </c>
    </row>
    <row r="116" ht="13.15" customHeight="1" spans="1:6">
      <c r="A116" s="13" t="s">
        <v>237</v>
      </c>
      <c r="B116" s="14" t="s">
        <v>238</v>
      </c>
      <c r="C116" s="15"/>
      <c r="D116" s="16"/>
      <c r="E116" s="39"/>
      <c r="F116" s="18"/>
    </row>
    <row r="117" ht="13.9" customHeight="1" spans="1:6">
      <c r="A117" s="13" t="s">
        <v>239</v>
      </c>
      <c r="B117" s="14" t="s">
        <v>240</v>
      </c>
      <c r="C117" s="15"/>
      <c r="D117" s="16"/>
      <c r="E117" s="39"/>
      <c r="F117" s="18"/>
    </row>
    <row r="118" ht="13.15" customHeight="1" spans="1:6">
      <c r="A118" s="13" t="s">
        <v>241</v>
      </c>
      <c r="B118" s="14" t="s">
        <v>242</v>
      </c>
      <c r="C118" s="15" t="s">
        <v>106</v>
      </c>
      <c r="D118" s="16" t="s">
        <v>243</v>
      </c>
      <c r="E118" s="39"/>
      <c r="F118" s="18">
        <f t="shared" ref="F118" si="18">ROUND(D118*E118,0)</f>
        <v>0</v>
      </c>
    </row>
    <row r="119" ht="13.15" customHeight="1" spans="1:6">
      <c r="A119" s="13" t="s">
        <v>244</v>
      </c>
      <c r="B119" s="14" t="s">
        <v>245</v>
      </c>
      <c r="C119" s="15"/>
      <c r="D119" s="16"/>
      <c r="E119" s="39"/>
      <c r="F119" s="18"/>
    </row>
    <row r="120" ht="13.9" customHeight="1" spans="1:6">
      <c r="A120" s="13" t="s">
        <v>246</v>
      </c>
      <c r="B120" s="14" t="s">
        <v>247</v>
      </c>
      <c r="C120" s="15"/>
      <c r="D120" s="16"/>
      <c r="E120" s="39"/>
      <c r="F120" s="18"/>
    </row>
    <row r="121" ht="13.15" customHeight="1" spans="1:6">
      <c r="A121" s="13" t="s">
        <v>248</v>
      </c>
      <c r="B121" s="14" t="s">
        <v>249</v>
      </c>
      <c r="C121" s="15"/>
      <c r="D121" s="16"/>
      <c r="E121" s="39"/>
      <c r="F121" s="18"/>
    </row>
    <row r="122" ht="13.15" customHeight="1" spans="1:6">
      <c r="A122" s="13" t="s">
        <v>250</v>
      </c>
      <c r="B122" s="14" t="s">
        <v>251</v>
      </c>
      <c r="C122" s="15" t="s">
        <v>106</v>
      </c>
      <c r="D122" s="16" t="s">
        <v>252</v>
      </c>
      <c r="E122" s="39"/>
      <c r="F122" s="18">
        <f t="shared" ref="F122" si="19">ROUND(D122*E122,0)</f>
        <v>0</v>
      </c>
    </row>
    <row r="123" ht="13.9" customHeight="1" spans="1:6">
      <c r="A123" s="13" t="s">
        <v>253</v>
      </c>
      <c r="B123" s="14" t="s">
        <v>254</v>
      </c>
      <c r="C123" s="15"/>
      <c r="D123" s="16"/>
      <c r="E123" s="39"/>
      <c r="F123" s="18"/>
    </row>
    <row r="124" ht="13.15" customHeight="1" spans="1:6">
      <c r="A124" s="13" t="s">
        <v>255</v>
      </c>
      <c r="B124" s="14" t="s">
        <v>256</v>
      </c>
      <c r="C124" s="15" t="s">
        <v>106</v>
      </c>
      <c r="D124" s="16" t="s">
        <v>257</v>
      </c>
      <c r="E124" s="39"/>
      <c r="F124" s="18">
        <f t="shared" ref="F124" si="20">ROUND(D124*E124,0)</f>
        <v>0</v>
      </c>
    </row>
    <row r="125" ht="13.9" customHeight="1" spans="1:6">
      <c r="A125" s="13"/>
      <c r="B125" s="14"/>
      <c r="C125" s="15"/>
      <c r="D125" s="16"/>
      <c r="E125" s="20"/>
      <c r="F125" s="21"/>
    </row>
    <row r="126" ht="13.15" customHeight="1" spans="1:6">
      <c r="A126" s="13"/>
      <c r="B126" s="14"/>
      <c r="C126" s="15"/>
      <c r="D126" s="16"/>
      <c r="E126" s="20"/>
      <c r="F126" s="21"/>
    </row>
    <row r="127" ht="13.15" customHeight="1" spans="1:6">
      <c r="A127" s="13"/>
      <c r="B127" s="14"/>
      <c r="C127" s="15"/>
      <c r="D127" s="16"/>
      <c r="E127" s="20"/>
      <c r="F127" s="21"/>
    </row>
    <row r="128" ht="13.9" customHeight="1" spans="1:6">
      <c r="A128" s="13"/>
      <c r="B128" s="14"/>
      <c r="C128" s="15"/>
      <c r="D128" s="16"/>
      <c r="E128" s="20"/>
      <c r="F128" s="21"/>
    </row>
    <row r="129" ht="13.15" customHeight="1" spans="1:6">
      <c r="A129" s="13"/>
      <c r="B129" s="14"/>
      <c r="C129" s="15"/>
      <c r="D129" s="16"/>
      <c r="E129" s="20"/>
      <c r="F129" s="21"/>
    </row>
    <row r="130" ht="13.15" customHeight="1" spans="1:6">
      <c r="A130" s="13"/>
      <c r="B130" s="14"/>
      <c r="C130" s="15"/>
      <c r="D130" s="16"/>
      <c r="E130" s="20"/>
      <c r="F130" s="21"/>
    </row>
    <row r="131" ht="13.9" customHeight="1" spans="1:6">
      <c r="A131" s="13"/>
      <c r="B131" s="14"/>
      <c r="C131" s="15"/>
      <c r="D131" s="16"/>
      <c r="E131" s="20"/>
      <c r="F131" s="21"/>
    </row>
    <row r="132" ht="13.15" customHeight="1" spans="1:6">
      <c r="A132" s="13"/>
      <c r="B132" s="14"/>
      <c r="C132" s="15"/>
      <c r="D132" s="16"/>
      <c r="E132" s="20"/>
      <c r="F132" s="21"/>
    </row>
    <row r="133" ht="13.15" customHeight="1" spans="1:6">
      <c r="A133" s="13"/>
      <c r="B133" s="14"/>
      <c r="C133" s="15"/>
      <c r="D133" s="16"/>
      <c r="E133" s="20"/>
      <c r="F133" s="21"/>
    </row>
    <row r="134" ht="13.9" customHeight="1" spans="1:6">
      <c r="A134" s="13"/>
      <c r="B134" s="14"/>
      <c r="C134" s="15"/>
      <c r="D134" s="16"/>
      <c r="E134" s="20"/>
      <c r="F134" s="21"/>
    </row>
    <row r="135" ht="13.15" customHeight="1" spans="1:6">
      <c r="A135" s="13"/>
      <c r="B135" s="14"/>
      <c r="C135" s="15"/>
      <c r="D135" s="16"/>
      <c r="E135" s="20"/>
      <c r="F135" s="21"/>
    </row>
    <row r="136" ht="13.9" customHeight="1" spans="1:6">
      <c r="A136" s="13"/>
      <c r="B136" s="14"/>
      <c r="C136" s="15"/>
      <c r="D136" s="16"/>
      <c r="E136" s="20"/>
      <c r="F136" s="21"/>
    </row>
    <row r="137" ht="13.15" customHeight="1" spans="1:6">
      <c r="A137" s="13"/>
      <c r="B137" s="14"/>
      <c r="C137" s="15"/>
      <c r="D137" s="16"/>
      <c r="E137" s="20"/>
      <c r="F137" s="21"/>
    </row>
    <row r="138" ht="13.15" customHeight="1" spans="1:6">
      <c r="A138" s="13"/>
      <c r="B138" s="14"/>
      <c r="C138" s="15"/>
      <c r="D138" s="16"/>
      <c r="E138" s="20"/>
      <c r="F138" s="21"/>
    </row>
    <row r="139" ht="13.9" customHeight="1" spans="1:6">
      <c r="A139" s="13"/>
      <c r="B139" s="14"/>
      <c r="C139" s="15"/>
      <c r="D139" s="16"/>
      <c r="E139" s="20"/>
      <c r="F139" s="21"/>
    </row>
    <row r="140" ht="13.15" customHeight="1" spans="1:6">
      <c r="A140" s="13"/>
      <c r="B140" s="14"/>
      <c r="C140" s="15"/>
      <c r="D140" s="16"/>
      <c r="E140" s="20"/>
      <c r="F140" s="21"/>
    </row>
    <row r="141" ht="13.15" customHeight="1" spans="1:6">
      <c r="A141" s="13"/>
      <c r="B141" s="14"/>
      <c r="C141" s="15"/>
      <c r="D141" s="16"/>
      <c r="E141" s="20"/>
      <c r="F141" s="21"/>
    </row>
    <row r="142" ht="13.9" customHeight="1" spans="1:6">
      <c r="A142" s="13"/>
      <c r="B142" s="14"/>
      <c r="C142" s="15"/>
      <c r="D142" s="16"/>
      <c r="E142" s="20"/>
      <c r="F142" s="21"/>
    </row>
    <row r="143" ht="13.15" customHeight="1" spans="1:6">
      <c r="A143" s="13"/>
      <c r="B143" s="14"/>
      <c r="C143" s="15"/>
      <c r="D143" s="16"/>
      <c r="E143" s="20"/>
      <c r="F143" s="21"/>
    </row>
    <row r="144" ht="13.9" customHeight="1" spans="1:6">
      <c r="A144" s="13"/>
      <c r="B144" s="14"/>
      <c r="C144" s="15"/>
      <c r="D144" s="16"/>
      <c r="E144" s="20"/>
      <c r="F144" s="21"/>
    </row>
    <row r="145" ht="13.15" customHeight="1" spans="1:6">
      <c r="A145" s="13"/>
      <c r="B145" s="14"/>
      <c r="C145" s="15"/>
      <c r="D145" s="16"/>
      <c r="E145" s="20"/>
      <c r="F145" s="21"/>
    </row>
    <row r="146" ht="13.15" customHeight="1" spans="1:6">
      <c r="A146" s="13"/>
      <c r="B146" s="14"/>
      <c r="C146" s="15"/>
      <c r="D146" s="16"/>
      <c r="E146" s="20"/>
      <c r="F146" s="21"/>
    </row>
    <row r="147" ht="13.9" customHeight="1" spans="1:6">
      <c r="A147" s="13"/>
      <c r="B147" s="14"/>
      <c r="C147" s="15"/>
      <c r="D147" s="16"/>
      <c r="E147" s="20"/>
      <c r="F147" s="21"/>
    </row>
    <row r="148" ht="13.15" customHeight="1" spans="1:6">
      <c r="A148" s="13"/>
      <c r="B148" s="14"/>
      <c r="C148" s="15"/>
      <c r="D148" s="16"/>
      <c r="E148" s="20"/>
      <c r="F148" s="21"/>
    </row>
    <row r="149" ht="13.15" customHeight="1" spans="1:6">
      <c r="A149" s="13"/>
      <c r="B149" s="14"/>
      <c r="C149" s="15"/>
      <c r="D149" s="16"/>
      <c r="E149" s="20"/>
      <c r="F149" s="21"/>
    </row>
    <row r="150" ht="13.9" customHeight="1" spans="1:6">
      <c r="A150" s="13"/>
      <c r="B150" s="14"/>
      <c r="C150" s="15"/>
      <c r="D150" s="16"/>
      <c r="E150" s="20"/>
      <c r="F150" s="21"/>
    </row>
    <row r="151" ht="13.15" customHeight="1" spans="1:6">
      <c r="A151" s="13"/>
      <c r="B151" s="14"/>
      <c r="C151" s="15"/>
      <c r="D151" s="16"/>
      <c r="E151" s="20"/>
      <c r="F151" s="21"/>
    </row>
    <row r="152" ht="13.9" customHeight="1" spans="1:6">
      <c r="A152" s="13"/>
      <c r="B152" s="14"/>
      <c r="C152" s="15"/>
      <c r="D152" s="16"/>
      <c r="E152" s="20"/>
      <c r="F152" s="21"/>
    </row>
    <row r="153" ht="13.15" customHeight="1" spans="1:6">
      <c r="A153" s="13"/>
      <c r="B153" s="14"/>
      <c r="C153" s="15"/>
      <c r="D153" s="16"/>
      <c r="E153" s="20"/>
      <c r="F153" s="21"/>
    </row>
    <row r="154" ht="13.15" customHeight="1" spans="1:6">
      <c r="A154" s="13"/>
      <c r="B154" s="14"/>
      <c r="C154" s="15"/>
      <c r="D154" s="16"/>
      <c r="E154" s="20"/>
      <c r="F154" s="21"/>
    </row>
    <row r="155" ht="27.75" customHeight="1" spans="1:6">
      <c r="A155" s="22"/>
      <c r="B155" s="23" t="s">
        <v>258</v>
      </c>
      <c r="C155" s="24">
        <f>SUM(F60:F103,F111:F124)</f>
        <v>0</v>
      </c>
      <c r="D155" s="24"/>
      <c r="E155" s="24"/>
      <c r="F155" s="22"/>
    </row>
    <row r="156" ht="16.15" customHeight="1" spans="1:6">
      <c r="A156" s="8" t="s">
        <v>96</v>
      </c>
      <c r="B156" s="25"/>
      <c r="C156" s="26"/>
      <c r="D156" s="8" t="s">
        <v>97</v>
      </c>
      <c r="E156" s="25"/>
      <c r="F156" s="26"/>
    </row>
    <row r="157" ht="8.85" customHeight="1" spans="1:6">
      <c r="A157" s="27"/>
      <c r="B157" s="27"/>
      <c r="C157" s="27"/>
      <c r="D157" s="28"/>
      <c r="E157" s="27"/>
      <c r="F157" s="27"/>
    </row>
    <row r="158" ht="33" customHeight="1" spans="1:6">
      <c r="A158" s="3" t="s">
        <v>57</v>
      </c>
      <c r="B158" s="3"/>
      <c r="C158" s="3"/>
      <c r="D158" s="3"/>
      <c r="E158" s="3"/>
      <c r="F158" s="3"/>
    </row>
    <row r="159" ht="13.9" customHeight="1" spans="1:6">
      <c r="A159" s="4" t="s">
        <v>8</v>
      </c>
      <c r="B159" s="4"/>
      <c r="C159" s="4" t="s">
        <v>9</v>
      </c>
      <c r="D159" s="4"/>
      <c r="E159" s="4"/>
      <c r="F159" s="4"/>
    </row>
    <row r="160" ht="13.9" customHeight="1" spans="1:6">
      <c r="A160" s="4" t="s">
        <v>58</v>
      </c>
      <c r="B160" s="4"/>
      <c r="C160" s="5" t="s">
        <v>259</v>
      </c>
      <c r="D160" s="6" t="s">
        <v>60</v>
      </c>
      <c r="E160" s="7" t="s">
        <v>61</v>
      </c>
      <c r="F160" s="7"/>
    </row>
    <row r="161" ht="20.45" customHeight="1" spans="1:6">
      <c r="A161" s="8" t="s">
        <v>260</v>
      </c>
      <c r="B161" s="8"/>
      <c r="C161" s="8"/>
      <c r="D161" s="8"/>
      <c r="E161" s="8"/>
      <c r="F161" s="8"/>
    </row>
    <row r="162" ht="21.2" customHeight="1" spans="1:6">
      <c r="A162" s="10" t="s">
        <v>63</v>
      </c>
      <c r="B162" s="11" t="s">
        <v>64</v>
      </c>
      <c r="C162" s="11" t="s">
        <v>65</v>
      </c>
      <c r="D162" s="11" t="s">
        <v>66</v>
      </c>
      <c r="E162" s="11" t="s">
        <v>67</v>
      </c>
      <c r="F162" s="12" t="s">
        <v>68</v>
      </c>
    </row>
    <row r="163" ht="13.15" customHeight="1" spans="1:6">
      <c r="A163" s="13" t="s">
        <v>261</v>
      </c>
      <c r="B163" s="14" t="s">
        <v>262</v>
      </c>
      <c r="C163" s="15"/>
      <c r="D163" s="16"/>
      <c r="E163" s="20"/>
      <c r="F163" s="21"/>
    </row>
    <row r="164" ht="13.9" customHeight="1" spans="1:6">
      <c r="A164" s="13" t="s">
        <v>263</v>
      </c>
      <c r="B164" s="14" t="s">
        <v>264</v>
      </c>
      <c r="C164" s="15"/>
      <c r="D164" s="16"/>
      <c r="E164" s="20"/>
      <c r="F164" s="21"/>
    </row>
    <row r="165" ht="13.15" customHeight="1" spans="1:6">
      <c r="A165" s="13" t="s">
        <v>265</v>
      </c>
      <c r="B165" s="14" t="s">
        <v>266</v>
      </c>
      <c r="C165" s="15" t="s">
        <v>110</v>
      </c>
      <c r="D165" s="16" t="s">
        <v>267</v>
      </c>
      <c r="E165" s="39"/>
      <c r="F165" s="18">
        <f>ROUND(D165*E165,0)</f>
        <v>0</v>
      </c>
    </row>
    <row r="166" ht="13.15" customHeight="1" spans="1:6">
      <c r="A166" s="13" t="s">
        <v>268</v>
      </c>
      <c r="B166" s="14" t="s">
        <v>269</v>
      </c>
      <c r="C166" s="15" t="s">
        <v>110</v>
      </c>
      <c r="D166" s="16" t="s">
        <v>270</v>
      </c>
      <c r="E166" s="39"/>
      <c r="F166" s="18">
        <f t="shared" ref="F166:F167" si="21">ROUND(D166*E166,0)</f>
        <v>0</v>
      </c>
    </row>
    <row r="167" ht="13.9" customHeight="1" spans="1:6">
      <c r="A167" s="13" t="s">
        <v>271</v>
      </c>
      <c r="B167" s="14" t="s">
        <v>272</v>
      </c>
      <c r="C167" s="15" t="s">
        <v>110</v>
      </c>
      <c r="D167" s="16" t="s">
        <v>273</v>
      </c>
      <c r="E167" s="39"/>
      <c r="F167" s="18">
        <f t="shared" si="21"/>
        <v>0</v>
      </c>
    </row>
    <row r="168" ht="13.15" customHeight="1" spans="1:6">
      <c r="A168" s="13" t="s">
        <v>274</v>
      </c>
      <c r="B168" s="14" t="s">
        <v>275</v>
      </c>
      <c r="C168" s="15"/>
      <c r="D168" s="16"/>
      <c r="E168" s="39"/>
      <c r="F168" s="18"/>
    </row>
    <row r="169" ht="13.9" customHeight="1" spans="1:6">
      <c r="A169" s="13" t="s">
        <v>276</v>
      </c>
      <c r="B169" s="14" t="s">
        <v>275</v>
      </c>
      <c r="C169" s="15"/>
      <c r="D169" s="16"/>
      <c r="E169" s="39"/>
      <c r="F169" s="18"/>
    </row>
    <row r="170" ht="13.15" customHeight="1" spans="1:6">
      <c r="A170" s="13" t="s">
        <v>277</v>
      </c>
      <c r="B170" s="14" t="s">
        <v>278</v>
      </c>
      <c r="C170" s="15"/>
      <c r="D170" s="16"/>
      <c r="E170" s="39"/>
      <c r="F170" s="18"/>
    </row>
    <row r="171" ht="13.15" customHeight="1" spans="1:6">
      <c r="A171" s="13" t="s">
        <v>279</v>
      </c>
      <c r="B171" s="14" t="s">
        <v>280</v>
      </c>
      <c r="C171" s="15" t="s">
        <v>110</v>
      </c>
      <c r="D171" s="16" t="s">
        <v>281</v>
      </c>
      <c r="E171" s="39"/>
      <c r="F171" s="18">
        <f>ROUND(D171*E171,0)</f>
        <v>0</v>
      </c>
    </row>
    <row r="172" ht="13.9" customHeight="1" spans="1:6">
      <c r="A172" s="13" t="s">
        <v>282</v>
      </c>
      <c r="B172" s="14" t="s">
        <v>283</v>
      </c>
      <c r="C172" s="15"/>
      <c r="D172" s="16"/>
      <c r="E172" s="39"/>
      <c r="F172" s="18"/>
    </row>
    <row r="173" ht="13.15" customHeight="1" spans="1:6">
      <c r="A173" s="13" t="s">
        <v>284</v>
      </c>
      <c r="B173" s="14" t="s">
        <v>285</v>
      </c>
      <c r="C173" s="15" t="s">
        <v>106</v>
      </c>
      <c r="D173" s="16" t="s">
        <v>286</v>
      </c>
      <c r="E173" s="39"/>
      <c r="F173" s="18">
        <f>ROUND(D173*E173,0)</f>
        <v>0</v>
      </c>
    </row>
    <row r="174" ht="13.15" customHeight="1" spans="1:6">
      <c r="A174" s="13" t="s">
        <v>287</v>
      </c>
      <c r="B174" s="14" t="s">
        <v>288</v>
      </c>
      <c r="C174" s="15"/>
      <c r="D174" s="16"/>
      <c r="E174" s="39"/>
      <c r="F174" s="18"/>
    </row>
    <row r="175" ht="13.9" customHeight="1" spans="1:6">
      <c r="A175" s="13" t="s">
        <v>289</v>
      </c>
      <c r="B175" s="14" t="s">
        <v>290</v>
      </c>
      <c r="C175" s="15"/>
      <c r="D175" s="16"/>
      <c r="E175" s="39"/>
      <c r="F175" s="18"/>
    </row>
    <row r="176" ht="13.15" customHeight="1" spans="1:6">
      <c r="A176" s="13" t="s">
        <v>291</v>
      </c>
      <c r="B176" s="14" t="s">
        <v>292</v>
      </c>
      <c r="C176" s="15" t="s">
        <v>110</v>
      </c>
      <c r="D176" s="16" t="s">
        <v>293</v>
      </c>
      <c r="E176" s="39"/>
      <c r="F176" s="18">
        <f>ROUND(D176*E176,0)</f>
        <v>0</v>
      </c>
    </row>
    <row r="177" ht="13.9" customHeight="1" spans="1:6">
      <c r="A177" s="13" t="s">
        <v>294</v>
      </c>
      <c r="B177" s="14" t="s">
        <v>295</v>
      </c>
      <c r="C177" s="15"/>
      <c r="D177" s="16"/>
      <c r="E177" s="39"/>
      <c r="F177" s="18"/>
    </row>
    <row r="178" ht="13.15" customHeight="1" spans="1:6">
      <c r="A178" s="13" t="s">
        <v>296</v>
      </c>
      <c r="B178" s="14" t="s">
        <v>297</v>
      </c>
      <c r="C178" s="15" t="s">
        <v>110</v>
      </c>
      <c r="D178" s="16" t="s">
        <v>298</v>
      </c>
      <c r="E178" s="39"/>
      <c r="F178" s="18">
        <f>ROUND(D178*E178,0)</f>
        <v>0</v>
      </c>
    </row>
    <row r="179" ht="13.15" customHeight="1" spans="1:6">
      <c r="A179" s="13" t="s">
        <v>299</v>
      </c>
      <c r="B179" s="14" t="s">
        <v>300</v>
      </c>
      <c r="C179" s="15"/>
      <c r="D179" s="16"/>
      <c r="E179" s="39"/>
      <c r="F179" s="18"/>
    </row>
    <row r="180" ht="13.9" customHeight="1" spans="1:6">
      <c r="A180" s="13" t="s">
        <v>301</v>
      </c>
      <c r="B180" s="14" t="s">
        <v>302</v>
      </c>
      <c r="C180" s="15" t="s">
        <v>110</v>
      </c>
      <c r="D180" s="16" t="s">
        <v>303</v>
      </c>
      <c r="E180" s="39"/>
      <c r="F180" s="18">
        <f t="shared" ref="F180:F181" si="22">ROUND(D180*E180,0)</f>
        <v>0</v>
      </c>
    </row>
    <row r="181" ht="13.15" customHeight="1" spans="1:6">
      <c r="A181" s="13" t="s">
        <v>304</v>
      </c>
      <c r="B181" s="14" t="s">
        <v>305</v>
      </c>
      <c r="C181" s="15" t="s">
        <v>110</v>
      </c>
      <c r="D181" s="16" t="s">
        <v>306</v>
      </c>
      <c r="E181" s="39"/>
      <c r="F181" s="18">
        <f t="shared" si="22"/>
        <v>0</v>
      </c>
    </row>
    <row r="182" ht="13.15" customHeight="1" spans="1:6">
      <c r="A182" s="13" t="s">
        <v>307</v>
      </c>
      <c r="B182" s="14" t="s">
        <v>308</v>
      </c>
      <c r="C182" s="15"/>
      <c r="D182" s="16"/>
      <c r="E182" s="39"/>
      <c r="F182" s="18"/>
    </row>
    <row r="183" ht="13.9" customHeight="1" spans="1:6">
      <c r="A183" s="13" t="s">
        <v>309</v>
      </c>
      <c r="B183" s="14" t="s">
        <v>310</v>
      </c>
      <c r="C183" s="15" t="s">
        <v>110</v>
      </c>
      <c r="D183" s="16" t="s">
        <v>311</v>
      </c>
      <c r="E183" s="39"/>
      <c r="F183" s="18">
        <f t="shared" ref="F183:F184" si="23">ROUND(D183*E183,0)</f>
        <v>0</v>
      </c>
    </row>
    <row r="184" ht="13.15" customHeight="1" spans="1:6">
      <c r="A184" s="13" t="s">
        <v>312</v>
      </c>
      <c r="B184" s="14" t="s">
        <v>313</v>
      </c>
      <c r="C184" s="15" t="s">
        <v>110</v>
      </c>
      <c r="D184" s="16" t="s">
        <v>314</v>
      </c>
      <c r="E184" s="39"/>
      <c r="F184" s="18">
        <f t="shared" si="23"/>
        <v>0</v>
      </c>
    </row>
    <row r="185" ht="13.15" customHeight="1" spans="1:6">
      <c r="A185" s="13" t="s">
        <v>315</v>
      </c>
      <c r="B185" s="14" t="s">
        <v>316</v>
      </c>
      <c r="C185" s="15"/>
      <c r="D185" s="16"/>
      <c r="E185" s="39"/>
      <c r="F185" s="18"/>
    </row>
    <row r="186" ht="13.9" customHeight="1" spans="1:6">
      <c r="A186" s="13" t="s">
        <v>317</v>
      </c>
      <c r="B186" s="14" t="s">
        <v>318</v>
      </c>
      <c r="C186" s="15" t="s">
        <v>110</v>
      </c>
      <c r="D186" s="16" t="s">
        <v>298</v>
      </c>
      <c r="E186" s="39"/>
      <c r="F186" s="18">
        <f t="shared" ref="F186:F188" si="24">ROUND(D186*E186,0)</f>
        <v>0</v>
      </c>
    </row>
    <row r="187" ht="13.15" customHeight="1" spans="1:6">
      <c r="A187" s="13" t="s">
        <v>319</v>
      </c>
      <c r="B187" s="14" t="s">
        <v>320</v>
      </c>
      <c r="C187" s="15" t="s">
        <v>110</v>
      </c>
      <c r="D187" s="16" t="s">
        <v>321</v>
      </c>
      <c r="E187" s="39"/>
      <c r="F187" s="18">
        <f t="shared" si="24"/>
        <v>0</v>
      </c>
    </row>
    <row r="188" ht="13.9" customHeight="1" spans="1:6">
      <c r="A188" s="13" t="s">
        <v>322</v>
      </c>
      <c r="B188" s="14" t="s">
        <v>323</v>
      </c>
      <c r="C188" s="15" t="s">
        <v>110</v>
      </c>
      <c r="D188" s="16" t="s">
        <v>324</v>
      </c>
      <c r="E188" s="39"/>
      <c r="F188" s="18">
        <f t="shared" si="24"/>
        <v>0</v>
      </c>
    </row>
    <row r="189" ht="13.15" customHeight="1" spans="1:6">
      <c r="A189" s="13" t="s">
        <v>325</v>
      </c>
      <c r="B189" s="14" t="s">
        <v>326</v>
      </c>
      <c r="C189" s="15"/>
      <c r="D189" s="16"/>
      <c r="E189" s="39"/>
      <c r="F189" s="18"/>
    </row>
    <row r="190" ht="13.15" customHeight="1" spans="1:6">
      <c r="A190" s="13" t="s">
        <v>327</v>
      </c>
      <c r="B190" s="14" t="s">
        <v>328</v>
      </c>
      <c r="C190" s="15" t="s">
        <v>110</v>
      </c>
      <c r="D190" s="16" t="s">
        <v>329</v>
      </c>
      <c r="E190" s="39"/>
      <c r="F190" s="18">
        <f t="shared" ref="F190:F191" si="25">ROUND(D190*E190,0)</f>
        <v>0</v>
      </c>
    </row>
    <row r="191" ht="13.9" customHeight="1" spans="1:6">
      <c r="A191" s="13" t="s">
        <v>330</v>
      </c>
      <c r="B191" s="14" t="s">
        <v>331</v>
      </c>
      <c r="C191" s="15" t="s">
        <v>110</v>
      </c>
      <c r="D191" s="16" t="s">
        <v>332</v>
      </c>
      <c r="E191" s="39"/>
      <c r="F191" s="18">
        <f t="shared" si="25"/>
        <v>0</v>
      </c>
    </row>
    <row r="192" ht="13.15" customHeight="1" spans="1:6">
      <c r="A192" s="13" t="s">
        <v>333</v>
      </c>
      <c r="B192" s="14" t="s">
        <v>334</v>
      </c>
      <c r="C192" s="15"/>
      <c r="D192" s="16"/>
      <c r="E192" s="39"/>
      <c r="F192" s="18"/>
    </row>
    <row r="193" ht="13.15" customHeight="1" spans="1:6">
      <c r="A193" s="13" t="s">
        <v>335</v>
      </c>
      <c r="B193" s="14" t="s">
        <v>336</v>
      </c>
      <c r="C193" s="15" t="s">
        <v>110</v>
      </c>
      <c r="D193" s="16" t="s">
        <v>337</v>
      </c>
      <c r="E193" s="39"/>
      <c r="F193" s="18">
        <f t="shared" ref="F193:F197" si="26">ROUND(D193*E193,0)</f>
        <v>0</v>
      </c>
    </row>
    <row r="194" ht="13.9" customHeight="1" spans="1:6">
      <c r="A194" s="13" t="s">
        <v>338</v>
      </c>
      <c r="B194" s="14" t="s">
        <v>339</v>
      </c>
      <c r="C194" s="15" t="s">
        <v>110</v>
      </c>
      <c r="D194" s="16" t="s">
        <v>340</v>
      </c>
      <c r="E194" s="39"/>
      <c r="F194" s="18">
        <f t="shared" si="26"/>
        <v>0</v>
      </c>
    </row>
    <row r="195" ht="13.15" customHeight="1" spans="1:6">
      <c r="A195" s="13" t="s">
        <v>341</v>
      </c>
      <c r="B195" s="14" t="s">
        <v>342</v>
      </c>
      <c r="C195" s="15" t="s">
        <v>110</v>
      </c>
      <c r="D195" s="16" t="s">
        <v>343</v>
      </c>
      <c r="E195" s="39"/>
      <c r="F195" s="18">
        <f t="shared" si="26"/>
        <v>0</v>
      </c>
    </row>
    <row r="196" ht="13.9" customHeight="1" spans="1:6">
      <c r="A196" s="13" t="s">
        <v>344</v>
      </c>
      <c r="B196" s="14" t="s">
        <v>345</v>
      </c>
      <c r="C196" s="15" t="s">
        <v>110</v>
      </c>
      <c r="D196" s="16" t="s">
        <v>346</v>
      </c>
      <c r="E196" s="39"/>
      <c r="F196" s="18">
        <f t="shared" si="26"/>
        <v>0</v>
      </c>
    </row>
    <row r="197" ht="13.15" customHeight="1" spans="1:6">
      <c r="A197" s="13" t="s">
        <v>347</v>
      </c>
      <c r="B197" s="14" t="s">
        <v>348</v>
      </c>
      <c r="C197" s="15" t="s">
        <v>106</v>
      </c>
      <c r="D197" s="16" t="s">
        <v>349</v>
      </c>
      <c r="E197" s="39"/>
      <c r="F197" s="18">
        <f t="shared" si="26"/>
        <v>0</v>
      </c>
    </row>
    <row r="198" ht="13.15" customHeight="1" spans="1:6">
      <c r="A198" s="13" t="s">
        <v>350</v>
      </c>
      <c r="B198" s="14" t="s">
        <v>351</v>
      </c>
      <c r="C198" s="15"/>
      <c r="D198" s="16"/>
      <c r="E198" s="39"/>
      <c r="F198" s="18"/>
    </row>
    <row r="199" ht="13.9" customHeight="1" spans="1:6">
      <c r="A199" s="13" t="s">
        <v>352</v>
      </c>
      <c r="B199" s="14" t="s">
        <v>353</v>
      </c>
      <c r="C199" s="15" t="s">
        <v>203</v>
      </c>
      <c r="D199" s="16" t="s">
        <v>354</v>
      </c>
      <c r="E199" s="39"/>
      <c r="F199" s="18">
        <f t="shared" ref="F199:F200" si="27">ROUND(D199*E199,0)</f>
        <v>0</v>
      </c>
    </row>
    <row r="200" ht="13.15" customHeight="1" spans="1:6">
      <c r="A200" s="13" t="s">
        <v>355</v>
      </c>
      <c r="B200" s="14" t="s">
        <v>356</v>
      </c>
      <c r="C200" s="15" t="s">
        <v>106</v>
      </c>
      <c r="D200" s="16" t="s">
        <v>357</v>
      </c>
      <c r="E200" s="39"/>
      <c r="F200" s="18">
        <f t="shared" si="27"/>
        <v>0</v>
      </c>
    </row>
    <row r="201" ht="13.15" customHeight="1" spans="1:6">
      <c r="A201" s="13" t="s">
        <v>358</v>
      </c>
      <c r="B201" s="14" t="s">
        <v>359</v>
      </c>
      <c r="C201" s="15"/>
      <c r="D201" s="16"/>
      <c r="E201" s="39"/>
      <c r="F201" s="18"/>
    </row>
    <row r="202" ht="13.9" customHeight="1" spans="1:6">
      <c r="A202" s="13" t="s">
        <v>360</v>
      </c>
      <c r="B202" s="14" t="s">
        <v>361</v>
      </c>
      <c r="C202" s="15" t="s">
        <v>106</v>
      </c>
      <c r="D202" s="16" t="s">
        <v>362</v>
      </c>
      <c r="E202" s="39"/>
      <c r="F202" s="18">
        <f>ROUND(D202*E202,0)</f>
        <v>0</v>
      </c>
    </row>
    <row r="203" ht="13.15" customHeight="1" spans="1:6">
      <c r="A203" s="13" t="s">
        <v>363</v>
      </c>
      <c r="B203" s="14" t="s">
        <v>364</v>
      </c>
      <c r="C203" s="15"/>
      <c r="D203" s="16"/>
      <c r="E203" s="39"/>
      <c r="F203" s="18"/>
    </row>
    <row r="204" ht="13.9" customHeight="1" spans="1:6">
      <c r="A204" s="13" t="s">
        <v>365</v>
      </c>
      <c r="B204" s="14" t="s">
        <v>366</v>
      </c>
      <c r="C204" s="15"/>
      <c r="D204" s="16"/>
      <c r="E204" s="39"/>
      <c r="F204" s="18"/>
    </row>
    <row r="205" ht="13.15" customHeight="1" spans="1:6">
      <c r="A205" s="13" t="s">
        <v>367</v>
      </c>
      <c r="B205" s="14" t="s">
        <v>368</v>
      </c>
      <c r="C205" s="15" t="s">
        <v>106</v>
      </c>
      <c r="D205" s="16" t="s">
        <v>369</v>
      </c>
      <c r="E205" s="39"/>
      <c r="F205" s="18">
        <f t="shared" ref="F205:F206" si="28">ROUND(D205*E205,0)</f>
        <v>0</v>
      </c>
    </row>
    <row r="206" ht="13.15" customHeight="1" spans="1:6">
      <c r="A206" s="13" t="s">
        <v>370</v>
      </c>
      <c r="B206" s="14" t="s">
        <v>371</v>
      </c>
      <c r="C206" s="15" t="s">
        <v>136</v>
      </c>
      <c r="D206" s="16" t="s">
        <v>372</v>
      </c>
      <c r="E206" s="39"/>
      <c r="F206" s="18">
        <f t="shared" si="28"/>
        <v>0</v>
      </c>
    </row>
    <row r="207" ht="13.9" customHeight="1" spans="1:6">
      <c r="A207" s="13" t="s">
        <v>373</v>
      </c>
      <c r="B207" s="14" t="s">
        <v>374</v>
      </c>
      <c r="C207" s="15"/>
      <c r="D207" s="16"/>
      <c r="E207" s="39"/>
      <c r="F207" s="18"/>
    </row>
    <row r="208" ht="13.15" customHeight="1" spans="1:6">
      <c r="A208" s="33" t="s">
        <v>375</v>
      </c>
      <c r="B208" s="34" t="s">
        <v>376</v>
      </c>
      <c r="C208" s="35" t="s">
        <v>377</v>
      </c>
      <c r="D208" s="36" t="s">
        <v>378</v>
      </c>
      <c r="E208" s="40"/>
      <c r="F208" s="38">
        <f>ROUND(D208*E208,0)</f>
        <v>0</v>
      </c>
    </row>
    <row r="209" ht="16.15" customHeight="1" spans="1:6">
      <c r="A209" s="8" t="s">
        <v>96</v>
      </c>
      <c r="B209" s="25"/>
      <c r="C209" s="26"/>
      <c r="D209" s="8" t="s">
        <v>97</v>
      </c>
      <c r="E209" s="25"/>
      <c r="F209" s="26"/>
    </row>
    <row r="210" ht="9.6" customHeight="1" spans="1:6">
      <c r="A210" s="27"/>
      <c r="B210" s="27"/>
      <c r="C210" s="27"/>
      <c r="D210" s="28"/>
      <c r="E210" s="27"/>
      <c r="F210" s="27"/>
    </row>
    <row r="211" ht="33" customHeight="1" spans="1:6">
      <c r="A211" s="3" t="s">
        <v>57</v>
      </c>
      <c r="B211" s="3"/>
      <c r="C211" s="3"/>
      <c r="D211" s="3"/>
      <c r="E211" s="3"/>
      <c r="F211" s="3"/>
    </row>
    <row r="212" ht="13.9" customHeight="1" spans="1:6">
      <c r="A212" s="4" t="s">
        <v>8</v>
      </c>
      <c r="B212" s="4"/>
      <c r="C212" s="4" t="s">
        <v>9</v>
      </c>
      <c r="D212" s="4"/>
      <c r="E212" s="4"/>
      <c r="F212" s="4"/>
    </row>
    <row r="213" ht="13.9" customHeight="1" spans="1:6">
      <c r="A213" s="4" t="s">
        <v>58</v>
      </c>
      <c r="B213" s="4"/>
      <c r="C213" s="5" t="s">
        <v>379</v>
      </c>
      <c r="D213" s="6" t="s">
        <v>60</v>
      </c>
      <c r="E213" s="7" t="s">
        <v>61</v>
      </c>
      <c r="F213" s="7"/>
    </row>
    <row r="214" ht="20.45" customHeight="1" spans="1:6">
      <c r="A214" s="8" t="s">
        <v>260</v>
      </c>
      <c r="B214" s="8"/>
      <c r="C214" s="8"/>
      <c r="D214" s="8"/>
      <c r="E214" s="8"/>
      <c r="F214" s="8"/>
    </row>
    <row r="215" ht="21.2" customHeight="1" spans="1:6">
      <c r="A215" s="10" t="s">
        <v>63</v>
      </c>
      <c r="B215" s="11" t="s">
        <v>64</v>
      </c>
      <c r="C215" s="11" t="s">
        <v>65</v>
      </c>
      <c r="D215" s="11" t="s">
        <v>66</v>
      </c>
      <c r="E215" s="11" t="s">
        <v>67</v>
      </c>
      <c r="F215" s="12" t="s">
        <v>68</v>
      </c>
    </row>
    <row r="216" ht="13.15" customHeight="1" spans="1:6">
      <c r="A216" s="13" t="s">
        <v>380</v>
      </c>
      <c r="B216" s="14" t="s">
        <v>381</v>
      </c>
      <c r="C216" s="15" t="s">
        <v>110</v>
      </c>
      <c r="D216" s="16" t="s">
        <v>382</v>
      </c>
      <c r="E216" s="41"/>
      <c r="F216" s="18">
        <f t="shared" ref="F216:F218" si="29">ROUND(D216*E216,0)</f>
        <v>0</v>
      </c>
    </row>
    <row r="217" ht="13.9" customHeight="1" spans="1:6">
      <c r="A217" s="13" t="s">
        <v>383</v>
      </c>
      <c r="B217" s="14" t="s">
        <v>384</v>
      </c>
      <c r="C217" s="15" t="s">
        <v>136</v>
      </c>
      <c r="D217" s="16" t="s">
        <v>385</v>
      </c>
      <c r="E217" s="41"/>
      <c r="F217" s="18">
        <f t="shared" si="29"/>
        <v>0</v>
      </c>
    </row>
    <row r="218" ht="13.15" customHeight="1" spans="1:6">
      <c r="A218" s="13" t="s">
        <v>386</v>
      </c>
      <c r="B218" s="14" t="s">
        <v>387</v>
      </c>
      <c r="C218" s="15" t="s">
        <v>110</v>
      </c>
      <c r="D218" s="16" t="s">
        <v>388</v>
      </c>
      <c r="E218" s="41"/>
      <c r="F218" s="18">
        <f t="shared" si="29"/>
        <v>0</v>
      </c>
    </row>
    <row r="219" ht="13.15" customHeight="1" spans="1:6">
      <c r="A219" s="13"/>
      <c r="B219" s="14"/>
      <c r="C219" s="15"/>
      <c r="D219" s="16"/>
      <c r="E219" s="20"/>
      <c r="F219" s="21"/>
    </row>
    <row r="220" ht="13.9" customHeight="1" spans="1:6">
      <c r="A220" s="13"/>
      <c r="B220" s="14"/>
      <c r="C220" s="15"/>
      <c r="D220" s="16"/>
      <c r="E220" s="20"/>
      <c r="F220" s="21"/>
    </row>
    <row r="221" ht="13.15" customHeight="1" spans="1:6">
      <c r="A221" s="13"/>
      <c r="B221" s="14"/>
      <c r="C221" s="15"/>
      <c r="D221" s="16"/>
      <c r="E221" s="20"/>
      <c r="F221" s="21"/>
    </row>
    <row r="222" ht="13.9" customHeight="1" spans="1:6">
      <c r="A222" s="13"/>
      <c r="B222" s="14"/>
      <c r="C222" s="15"/>
      <c r="D222" s="16"/>
      <c r="E222" s="20"/>
      <c r="F222" s="21"/>
    </row>
    <row r="223" ht="13.15" customHeight="1" spans="1:6">
      <c r="A223" s="13"/>
      <c r="B223" s="14"/>
      <c r="C223" s="15"/>
      <c r="D223" s="16"/>
      <c r="E223" s="20"/>
      <c r="F223" s="21"/>
    </row>
    <row r="224" ht="13.15" customHeight="1" spans="1:6">
      <c r="A224" s="13"/>
      <c r="B224" s="14"/>
      <c r="C224" s="15"/>
      <c r="D224" s="16"/>
      <c r="E224" s="20"/>
      <c r="F224" s="21"/>
    </row>
    <row r="225" ht="13.9" customHeight="1" spans="1:6">
      <c r="A225" s="13"/>
      <c r="B225" s="14"/>
      <c r="C225" s="15"/>
      <c r="D225" s="16"/>
      <c r="E225" s="20"/>
      <c r="F225" s="21"/>
    </row>
    <row r="226" ht="13.15" customHeight="1" spans="1:6">
      <c r="A226" s="13"/>
      <c r="B226" s="14"/>
      <c r="C226" s="15"/>
      <c r="D226" s="16"/>
      <c r="E226" s="20"/>
      <c r="F226" s="21"/>
    </row>
    <row r="227" ht="13.15" customHeight="1" spans="1:6">
      <c r="A227" s="13"/>
      <c r="B227" s="14"/>
      <c r="C227" s="15"/>
      <c r="D227" s="16"/>
      <c r="E227" s="20"/>
      <c r="F227" s="21"/>
    </row>
    <row r="228" ht="13.9" customHeight="1" spans="1:6">
      <c r="A228" s="13"/>
      <c r="B228" s="14"/>
      <c r="C228" s="15"/>
      <c r="D228" s="16"/>
      <c r="E228" s="20"/>
      <c r="F228" s="21"/>
    </row>
    <row r="229" ht="13.15" customHeight="1" spans="1:6">
      <c r="A229" s="13"/>
      <c r="B229" s="14"/>
      <c r="C229" s="15"/>
      <c r="D229" s="16"/>
      <c r="E229" s="20"/>
      <c r="F229" s="21"/>
    </row>
    <row r="230" ht="13.9" customHeight="1" spans="1:6">
      <c r="A230" s="13"/>
      <c r="B230" s="14"/>
      <c r="C230" s="15"/>
      <c r="D230" s="16"/>
      <c r="E230" s="20"/>
      <c r="F230" s="21"/>
    </row>
    <row r="231" ht="13.15" customHeight="1" spans="1:6">
      <c r="A231" s="13"/>
      <c r="B231" s="14"/>
      <c r="C231" s="15"/>
      <c r="D231" s="16"/>
      <c r="E231" s="20"/>
      <c r="F231" s="21"/>
    </row>
    <row r="232" ht="13.15" customHeight="1" spans="1:6">
      <c r="A232" s="13"/>
      <c r="B232" s="14"/>
      <c r="C232" s="15"/>
      <c r="D232" s="16"/>
      <c r="E232" s="20"/>
      <c r="F232" s="21"/>
    </row>
    <row r="233" ht="13.9" customHeight="1" spans="1:6">
      <c r="A233" s="13"/>
      <c r="B233" s="14"/>
      <c r="C233" s="15"/>
      <c r="D233" s="16"/>
      <c r="E233" s="20"/>
      <c r="F233" s="21"/>
    </row>
    <row r="234" ht="13.15" customHeight="1" spans="1:6">
      <c r="A234" s="13"/>
      <c r="B234" s="14"/>
      <c r="C234" s="15"/>
      <c r="D234" s="16"/>
      <c r="E234" s="20"/>
      <c r="F234" s="21"/>
    </row>
    <row r="235" ht="13.15" customHeight="1" spans="1:6">
      <c r="A235" s="13"/>
      <c r="B235" s="14"/>
      <c r="C235" s="15"/>
      <c r="D235" s="16"/>
      <c r="E235" s="20"/>
      <c r="F235" s="21"/>
    </row>
    <row r="236" ht="13.9" customHeight="1" spans="1:6">
      <c r="A236" s="13"/>
      <c r="B236" s="14"/>
      <c r="C236" s="15"/>
      <c r="D236" s="16"/>
      <c r="E236" s="20"/>
      <c r="F236" s="21"/>
    </row>
    <row r="237" ht="13.15" customHeight="1" spans="1:6">
      <c r="A237" s="13"/>
      <c r="B237" s="14"/>
      <c r="C237" s="15"/>
      <c r="D237" s="16"/>
      <c r="E237" s="20"/>
      <c r="F237" s="21"/>
    </row>
    <row r="238" ht="13.15" customHeight="1" spans="1:6">
      <c r="A238" s="13"/>
      <c r="B238" s="14"/>
      <c r="C238" s="15"/>
      <c r="D238" s="16"/>
      <c r="E238" s="20"/>
      <c r="F238" s="21"/>
    </row>
    <row r="239" ht="13.9" customHeight="1" spans="1:6">
      <c r="A239" s="13"/>
      <c r="B239" s="14"/>
      <c r="C239" s="15"/>
      <c r="D239" s="16"/>
      <c r="E239" s="20"/>
      <c r="F239" s="21"/>
    </row>
    <row r="240" ht="13.15" customHeight="1" spans="1:6">
      <c r="A240" s="13"/>
      <c r="B240" s="14"/>
      <c r="C240" s="15"/>
      <c r="D240" s="16"/>
      <c r="E240" s="20"/>
      <c r="F240" s="21"/>
    </row>
    <row r="241" ht="13.9" customHeight="1" spans="1:6">
      <c r="A241" s="13"/>
      <c r="B241" s="14"/>
      <c r="C241" s="15"/>
      <c r="D241" s="16"/>
      <c r="E241" s="20"/>
      <c r="F241" s="21"/>
    </row>
    <row r="242" ht="13.15" customHeight="1" spans="1:6">
      <c r="A242" s="13"/>
      <c r="B242" s="14"/>
      <c r="C242" s="15"/>
      <c r="D242" s="16"/>
      <c r="E242" s="20"/>
      <c r="F242" s="21"/>
    </row>
    <row r="243" ht="13.15" customHeight="1" spans="1:6">
      <c r="A243" s="13"/>
      <c r="B243" s="14"/>
      <c r="C243" s="15"/>
      <c r="D243" s="16"/>
      <c r="E243" s="20"/>
      <c r="F243" s="21"/>
    </row>
    <row r="244" ht="13.9" customHeight="1" spans="1:6">
      <c r="A244" s="13"/>
      <c r="B244" s="14"/>
      <c r="C244" s="15"/>
      <c r="D244" s="16"/>
      <c r="E244" s="20"/>
      <c r="F244" s="21"/>
    </row>
    <row r="245" ht="13.15" customHeight="1" spans="1:6">
      <c r="A245" s="13"/>
      <c r="B245" s="14"/>
      <c r="C245" s="15"/>
      <c r="D245" s="16"/>
      <c r="E245" s="20"/>
      <c r="F245" s="21"/>
    </row>
    <row r="246" ht="13.15" customHeight="1" spans="1:6">
      <c r="A246" s="13"/>
      <c r="B246" s="14"/>
      <c r="C246" s="15"/>
      <c r="D246" s="16"/>
      <c r="E246" s="20"/>
      <c r="F246" s="21"/>
    </row>
    <row r="247" ht="13.9" customHeight="1" spans="1:6">
      <c r="A247" s="13"/>
      <c r="B247" s="14"/>
      <c r="C247" s="15"/>
      <c r="D247" s="16"/>
      <c r="E247" s="20"/>
      <c r="F247" s="21"/>
    </row>
    <row r="248" ht="13.15" customHeight="1" spans="1:6">
      <c r="A248" s="13"/>
      <c r="B248" s="14"/>
      <c r="C248" s="15"/>
      <c r="D248" s="16"/>
      <c r="E248" s="20"/>
      <c r="F248" s="21"/>
    </row>
    <row r="249" ht="13.9" customHeight="1" spans="1:6">
      <c r="A249" s="13"/>
      <c r="B249" s="14"/>
      <c r="C249" s="15"/>
      <c r="D249" s="16"/>
      <c r="E249" s="20"/>
      <c r="F249" s="21"/>
    </row>
    <row r="250" ht="13.15" customHeight="1" spans="1:6">
      <c r="A250" s="13"/>
      <c r="B250" s="14"/>
      <c r="C250" s="15"/>
      <c r="D250" s="16"/>
      <c r="E250" s="20"/>
      <c r="F250" s="21"/>
    </row>
    <row r="251" ht="13.15" customHeight="1" spans="1:6">
      <c r="A251" s="13"/>
      <c r="B251" s="14"/>
      <c r="C251" s="15"/>
      <c r="D251" s="16"/>
      <c r="E251" s="20"/>
      <c r="F251" s="21"/>
    </row>
    <row r="252" ht="13.9" customHeight="1" spans="1:6">
      <c r="A252" s="13"/>
      <c r="B252" s="14"/>
      <c r="C252" s="15"/>
      <c r="D252" s="16"/>
      <c r="E252" s="20"/>
      <c r="F252" s="21"/>
    </row>
    <row r="253" ht="13.15" customHeight="1" spans="1:6">
      <c r="A253" s="13"/>
      <c r="B253" s="14"/>
      <c r="C253" s="15"/>
      <c r="D253" s="16"/>
      <c r="E253" s="20"/>
      <c r="F253" s="21"/>
    </row>
    <row r="254" ht="13.15" customHeight="1" spans="1:6">
      <c r="A254" s="13"/>
      <c r="B254" s="14"/>
      <c r="C254" s="15"/>
      <c r="D254" s="16"/>
      <c r="E254" s="20"/>
      <c r="F254" s="21"/>
    </row>
    <row r="255" ht="13.9" customHeight="1" spans="1:6">
      <c r="A255" s="13"/>
      <c r="B255" s="14"/>
      <c r="C255" s="15"/>
      <c r="D255" s="16"/>
      <c r="E255" s="20"/>
      <c r="F255" s="21"/>
    </row>
    <row r="256" ht="13.15" customHeight="1" spans="1:6">
      <c r="A256" s="13"/>
      <c r="B256" s="14"/>
      <c r="C256" s="15"/>
      <c r="D256" s="16"/>
      <c r="E256" s="20"/>
      <c r="F256" s="21"/>
    </row>
    <row r="257" ht="13.9" customHeight="1" spans="1:6">
      <c r="A257" s="13"/>
      <c r="B257" s="14"/>
      <c r="C257" s="15"/>
      <c r="D257" s="16"/>
      <c r="E257" s="20"/>
      <c r="F257" s="21"/>
    </row>
    <row r="258" ht="13.15" customHeight="1" spans="1:6">
      <c r="A258" s="13"/>
      <c r="B258" s="14"/>
      <c r="C258" s="15"/>
      <c r="D258" s="16"/>
      <c r="E258" s="20"/>
      <c r="F258" s="21"/>
    </row>
    <row r="259" ht="13.15" customHeight="1" spans="1:6">
      <c r="A259" s="13"/>
      <c r="B259" s="14"/>
      <c r="C259" s="15"/>
      <c r="D259" s="16"/>
      <c r="E259" s="20"/>
      <c r="F259" s="21"/>
    </row>
    <row r="260" ht="27.75" customHeight="1" spans="1:6">
      <c r="A260" s="22"/>
      <c r="B260" s="23" t="s">
        <v>389</v>
      </c>
      <c r="C260" s="24">
        <f>SUM(F165:F208,F216:F218)</f>
        <v>0</v>
      </c>
      <c r="D260" s="24"/>
      <c r="E260" s="24"/>
      <c r="F260" s="22"/>
    </row>
    <row r="261" ht="16.15" customHeight="1" spans="1:6">
      <c r="A261" s="8" t="s">
        <v>96</v>
      </c>
      <c r="B261" s="25"/>
      <c r="C261" s="26"/>
      <c r="D261" s="8" t="s">
        <v>97</v>
      </c>
      <c r="E261" s="25"/>
      <c r="F261" s="26"/>
    </row>
    <row r="262" ht="8.85" customHeight="1" spans="1:6">
      <c r="A262" s="27"/>
      <c r="B262" s="27"/>
      <c r="C262" s="27"/>
      <c r="D262" s="28"/>
      <c r="E262" s="27"/>
      <c r="F262" s="27"/>
    </row>
    <row r="263" ht="33" customHeight="1" spans="1:6">
      <c r="A263" s="3" t="s">
        <v>57</v>
      </c>
      <c r="B263" s="3"/>
      <c r="C263" s="3"/>
      <c r="D263" s="3"/>
      <c r="E263" s="3"/>
      <c r="F263" s="3"/>
    </row>
    <row r="264" ht="13.9" customHeight="1" spans="1:6">
      <c r="A264" s="4" t="s">
        <v>8</v>
      </c>
      <c r="B264" s="4"/>
      <c r="C264" s="4" t="s">
        <v>9</v>
      </c>
      <c r="D264" s="4"/>
      <c r="E264" s="4"/>
      <c r="F264" s="4"/>
    </row>
    <row r="265" ht="13.9" customHeight="1" spans="1:6">
      <c r="A265" s="4" t="s">
        <v>58</v>
      </c>
      <c r="B265" s="4"/>
      <c r="C265" s="5" t="s">
        <v>390</v>
      </c>
      <c r="D265" s="6" t="s">
        <v>60</v>
      </c>
      <c r="E265" s="7" t="s">
        <v>61</v>
      </c>
      <c r="F265" s="7"/>
    </row>
    <row r="266" ht="20.45" customHeight="1" spans="1:6">
      <c r="A266" s="8" t="s">
        <v>391</v>
      </c>
      <c r="B266" s="8"/>
      <c r="C266" s="8"/>
      <c r="D266" s="8"/>
      <c r="E266" s="8"/>
      <c r="F266" s="8"/>
    </row>
    <row r="267" ht="21.2" customHeight="1" spans="1:6">
      <c r="A267" s="10" t="s">
        <v>63</v>
      </c>
      <c r="B267" s="11" t="s">
        <v>64</v>
      </c>
      <c r="C267" s="11" t="s">
        <v>65</v>
      </c>
      <c r="D267" s="11" t="s">
        <v>66</v>
      </c>
      <c r="E267" s="11" t="s">
        <v>67</v>
      </c>
      <c r="F267" s="12" t="s">
        <v>68</v>
      </c>
    </row>
    <row r="268" ht="13.15" customHeight="1" spans="1:6">
      <c r="A268" s="13" t="s">
        <v>392</v>
      </c>
      <c r="B268" s="14" t="s">
        <v>393</v>
      </c>
      <c r="C268" s="15"/>
      <c r="D268" s="16"/>
      <c r="E268" s="20"/>
      <c r="F268" s="21"/>
    </row>
    <row r="269" ht="13.9" customHeight="1" spans="1:6">
      <c r="A269" s="13" t="s">
        <v>394</v>
      </c>
      <c r="B269" s="14" t="s">
        <v>395</v>
      </c>
      <c r="C269" s="15" t="s">
        <v>203</v>
      </c>
      <c r="D269" s="16" t="s">
        <v>396</v>
      </c>
      <c r="E269" s="39"/>
      <c r="F269" s="18">
        <f t="shared" ref="F269:F270" si="30">ROUND(D269*E269,0)</f>
        <v>0</v>
      </c>
    </row>
    <row r="270" ht="13.15" customHeight="1" spans="1:6">
      <c r="A270" s="13" t="s">
        <v>397</v>
      </c>
      <c r="B270" s="14" t="s">
        <v>398</v>
      </c>
      <c r="C270" s="15" t="s">
        <v>203</v>
      </c>
      <c r="D270" s="16" t="s">
        <v>399</v>
      </c>
      <c r="E270" s="39"/>
      <c r="F270" s="18">
        <f t="shared" si="30"/>
        <v>0</v>
      </c>
    </row>
    <row r="271" ht="13.15" customHeight="1" spans="1:6">
      <c r="A271" s="13" t="s">
        <v>400</v>
      </c>
      <c r="B271" s="14" t="s">
        <v>401</v>
      </c>
      <c r="C271" s="15"/>
      <c r="D271" s="16"/>
      <c r="E271" s="39"/>
      <c r="F271" s="18"/>
    </row>
    <row r="272" ht="13.9" customHeight="1" spans="1:6">
      <c r="A272" s="13" t="s">
        <v>402</v>
      </c>
      <c r="B272" s="14" t="s">
        <v>395</v>
      </c>
      <c r="C272" s="15" t="s">
        <v>203</v>
      </c>
      <c r="D272" s="16" t="s">
        <v>403</v>
      </c>
      <c r="E272" s="39"/>
      <c r="F272" s="18">
        <f t="shared" ref="F272:F273" si="31">ROUND(D272*E272,0)</f>
        <v>0</v>
      </c>
    </row>
    <row r="273" ht="13.15" customHeight="1" spans="1:6">
      <c r="A273" s="13" t="s">
        <v>404</v>
      </c>
      <c r="B273" s="14" t="s">
        <v>398</v>
      </c>
      <c r="C273" s="15" t="s">
        <v>203</v>
      </c>
      <c r="D273" s="16" t="s">
        <v>405</v>
      </c>
      <c r="E273" s="39"/>
      <c r="F273" s="18">
        <f t="shared" si="31"/>
        <v>0</v>
      </c>
    </row>
    <row r="274" ht="13.9" customHeight="1" spans="1:6">
      <c r="A274" s="13" t="s">
        <v>406</v>
      </c>
      <c r="B274" s="14" t="s">
        <v>407</v>
      </c>
      <c r="C274" s="15"/>
      <c r="D274" s="16"/>
      <c r="E274" s="39"/>
      <c r="F274" s="18"/>
    </row>
    <row r="275" ht="13.15" customHeight="1" spans="1:6">
      <c r="A275" s="13" t="s">
        <v>408</v>
      </c>
      <c r="B275" s="14" t="s">
        <v>398</v>
      </c>
      <c r="C275" s="15" t="s">
        <v>203</v>
      </c>
      <c r="D275" s="16" t="s">
        <v>409</v>
      </c>
      <c r="E275" s="39"/>
      <c r="F275" s="18">
        <f t="shared" ref="F275" si="32">ROUND(D275*E275,0)</f>
        <v>0</v>
      </c>
    </row>
    <row r="276" ht="13.15" customHeight="1" spans="1:6">
      <c r="A276" s="13" t="s">
        <v>410</v>
      </c>
      <c r="B276" s="14" t="s">
        <v>411</v>
      </c>
      <c r="C276" s="15"/>
      <c r="D276" s="16"/>
      <c r="E276" s="39"/>
      <c r="F276" s="18"/>
    </row>
    <row r="277" ht="13.9" customHeight="1" spans="1:6">
      <c r="A277" s="13" t="s">
        <v>412</v>
      </c>
      <c r="B277" s="14" t="s">
        <v>395</v>
      </c>
      <c r="C277" s="15" t="s">
        <v>203</v>
      </c>
      <c r="D277" s="16" t="s">
        <v>413</v>
      </c>
      <c r="E277" s="39"/>
      <c r="F277" s="18">
        <f t="shared" ref="F277:F279" si="33">ROUND(D277*E277,0)</f>
        <v>0</v>
      </c>
    </row>
    <row r="278" ht="13.15" customHeight="1" spans="1:6">
      <c r="A278" s="13" t="s">
        <v>414</v>
      </c>
      <c r="B278" s="14" t="s">
        <v>398</v>
      </c>
      <c r="C278" s="15" t="s">
        <v>203</v>
      </c>
      <c r="D278" s="16" t="s">
        <v>415</v>
      </c>
      <c r="E278" s="39"/>
      <c r="F278" s="18">
        <f t="shared" si="33"/>
        <v>0</v>
      </c>
    </row>
    <row r="279" ht="13.15" customHeight="1" spans="1:6">
      <c r="A279" s="13" t="s">
        <v>416</v>
      </c>
      <c r="B279" s="14" t="s">
        <v>417</v>
      </c>
      <c r="C279" s="15" t="s">
        <v>106</v>
      </c>
      <c r="D279" s="16" t="s">
        <v>418</v>
      </c>
      <c r="E279" s="39"/>
      <c r="F279" s="18">
        <f t="shared" si="33"/>
        <v>0</v>
      </c>
    </row>
    <row r="280" ht="13.9" customHeight="1" spans="1:6">
      <c r="A280" s="13" t="s">
        <v>419</v>
      </c>
      <c r="B280" s="14" t="s">
        <v>420</v>
      </c>
      <c r="C280" s="15"/>
      <c r="D280" s="16"/>
      <c r="E280" s="39"/>
      <c r="F280" s="18"/>
    </row>
    <row r="281" ht="13.15" customHeight="1" spans="1:6">
      <c r="A281" s="13" t="s">
        <v>421</v>
      </c>
      <c r="B281" s="14" t="s">
        <v>422</v>
      </c>
      <c r="C281" s="15"/>
      <c r="D281" s="16"/>
      <c r="E281" s="39"/>
      <c r="F281" s="18"/>
    </row>
    <row r="282" ht="13.9" customHeight="1" spans="1:6">
      <c r="A282" s="13" t="s">
        <v>423</v>
      </c>
      <c r="B282" s="14" t="s">
        <v>424</v>
      </c>
      <c r="C282" s="15" t="s">
        <v>136</v>
      </c>
      <c r="D282" s="16" t="s">
        <v>425</v>
      </c>
      <c r="E282" s="39"/>
      <c r="F282" s="18">
        <f t="shared" ref="F282" si="34">ROUND(D282*E282,0)</f>
        <v>0</v>
      </c>
    </row>
    <row r="283" ht="13.15" customHeight="1" spans="1:6">
      <c r="A283" s="13" t="s">
        <v>426</v>
      </c>
      <c r="B283" s="14" t="s">
        <v>427</v>
      </c>
      <c r="C283" s="15"/>
      <c r="D283" s="16"/>
      <c r="E283" s="39"/>
      <c r="F283" s="18"/>
    </row>
    <row r="284" ht="13.15" customHeight="1" spans="1:6">
      <c r="A284" s="13" t="s">
        <v>428</v>
      </c>
      <c r="B284" s="14" t="s">
        <v>429</v>
      </c>
      <c r="C284" s="15" t="s">
        <v>106</v>
      </c>
      <c r="D284" s="16" t="s">
        <v>430</v>
      </c>
      <c r="E284" s="39"/>
      <c r="F284" s="18">
        <f t="shared" ref="F284" si="35">ROUND(D284*E284,0)</f>
        <v>0</v>
      </c>
    </row>
    <row r="285" ht="13.9" customHeight="1" spans="1:6">
      <c r="A285" s="13" t="s">
        <v>431</v>
      </c>
      <c r="B285" s="14" t="s">
        <v>432</v>
      </c>
      <c r="C285" s="15"/>
      <c r="D285" s="16"/>
      <c r="E285" s="39"/>
      <c r="F285" s="18"/>
    </row>
    <row r="286" ht="13.15" customHeight="1" spans="1:6">
      <c r="A286" s="13" t="s">
        <v>433</v>
      </c>
      <c r="B286" s="14" t="s">
        <v>429</v>
      </c>
      <c r="C286" s="15" t="s">
        <v>106</v>
      </c>
      <c r="D286" s="16" t="s">
        <v>434</v>
      </c>
      <c r="E286" s="39"/>
      <c r="F286" s="18">
        <f t="shared" ref="F286:F290" si="36">ROUND(D286*E286,0)</f>
        <v>0</v>
      </c>
    </row>
    <row r="287" ht="13.15" customHeight="1" spans="1:6">
      <c r="A287" s="13" t="s">
        <v>435</v>
      </c>
      <c r="B287" s="14" t="s">
        <v>436</v>
      </c>
      <c r="C287" s="15" t="s">
        <v>106</v>
      </c>
      <c r="D287" s="16" t="s">
        <v>437</v>
      </c>
      <c r="E287" s="39"/>
      <c r="F287" s="18">
        <f t="shared" si="36"/>
        <v>0</v>
      </c>
    </row>
    <row r="288" ht="13.9" customHeight="1" spans="1:6">
      <c r="A288" s="13" t="s">
        <v>438</v>
      </c>
      <c r="B288" s="14" t="s">
        <v>439</v>
      </c>
      <c r="C288" s="15"/>
      <c r="D288" s="16"/>
      <c r="E288" s="39"/>
      <c r="F288" s="18"/>
    </row>
    <row r="289" ht="13.15" customHeight="1" spans="1:6">
      <c r="A289" s="13" t="s">
        <v>440</v>
      </c>
      <c r="B289" s="14" t="s">
        <v>436</v>
      </c>
      <c r="C289" s="15" t="s">
        <v>106</v>
      </c>
      <c r="D289" s="16" t="s">
        <v>441</v>
      </c>
      <c r="E289" s="39"/>
      <c r="F289" s="18">
        <f t="shared" si="36"/>
        <v>0</v>
      </c>
    </row>
    <row r="290" ht="13.15" customHeight="1" spans="1:6">
      <c r="A290" s="13" t="s">
        <v>442</v>
      </c>
      <c r="B290" s="14" t="s">
        <v>443</v>
      </c>
      <c r="C290" s="15" t="s">
        <v>106</v>
      </c>
      <c r="D290" s="16" t="s">
        <v>444</v>
      </c>
      <c r="E290" s="39"/>
      <c r="F290" s="18">
        <f t="shared" si="36"/>
        <v>0</v>
      </c>
    </row>
    <row r="291" ht="13.9" customHeight="1" spans="1:6">
      <c r="A291" s="13" t="s">
        <v>445</v>
      </c>
      <c r="B291" s="14" t="s">
        <v>446</v>
      </c>
      <c r="C291" s="15"/>
      <c r="D291" s="16"/>
      <c r="E291" s="39"/>
      <c r="F291" s="18"/>
    </row>
    <row r="292" ht="13.15" customHeight="1" spans="1:6">
      <c r="A292" s="13" t="s">
        <v>447</v>
      </c>
      <c r="B292" s="14" t="s">
        <v>448</v>
      </c>
      <c r="C292" s="15" t="s">
        <v>106</v>
      </c>
      <c r="D292" s="16" t="s">
        <v>449</v>
      </c>
      <c r="E292" s="39"/>
      <c r="F292" s="18">
        <f t="shared" ref="F292:F298" si="37">ROUND(D292*E292,0)</f>
        <v>0</v>
      </c>
    </row>
    <row r="293" ht="13.9" customHeight="1" spans="1:6">
      <c r="A293" s="13" t="s">
        <v>450</v>
      </c>
      <c r="B293" s="14" t="s">
        <v>429</v>
      </c>
      <c r="C293" s="15" t="s">
        <v>106</v>
      </c>
      <c r="D293" s="16" t="s">
        <v>451</v>
      </c>
      <c r="E293" s="39"/>
      <c r="F293" s="18">
        <f t="shared" si="37"/>
        <v>0</v>
      </c>
    </row>
    <row r="294" ht="13.15" customHeight="1" spans="1:6">
      <c r="A294" s="13" t="s">
        <v>452</v>
      </c>
      <c r="B294" s="14" t="s">
        <v>453</v>
      </c>
      <c r="C294" s="15" t="s">
        <v>106</v>
      </c>
      <c r="D294" s="16" t="s">
        <v>454</v>
      </c>
      <c r="E294" s="39"/>
      <c r="F294" s="18">
        <f t="shared" si="37"/>
        <v>0</v>
      </c>
    </row>
    <row r="295" ht="13.15" customHeight="1" spans="1:6">
      <c r="A295" s="13" t="s">
        <v>455</v>
      </c>
      <c r="B295" s="14" t="s">
        <v>456</v>
      </c>
      <c r="C295" s="15" t="s">
        <v>106</v>
      </c>
      <c r="D295" s="16" t="s">
        <v>457</v>
      </c>
      <c r="E295" s="39"/>
      <c r="F295" s="18">
        <f t="shared" si="37"/>
        <v>0</v>
      </c>
    </row>
    <row r="296" ht="13.9" customHeight="1" spans="1:6">
      <c r="A296" s="13" t="s">
        <v>458</v>
      </c>
      <c r="B296" s="14" t="s">
        <v>443</v>
      </c>
      <c r="C296" s="15" t="s">
        <v>106</v>
      </c>
      <c r="D296" s="16" t="s">
        <v>459</v>
      </c>
      <c r="E296" s="39"/>
      <c r="F296" s="18">
        <f t="shared" si="37"/>
        <v>0</v>
      </c>
    </row>
    <row r="297" ht="13.15" customHeight="1" spans="1:6">
      <c r="A297" s="13" t="s">
        <v>460</v>
      </c>
      <c r="B297" s="14" t="s">
        <v>461</v>
      </c>
      <c r="C297" s="15" t="s">
        <v>106</v>
      </c>
      <c r="D297" s="16" t="s">
        <v>462</v>
      </c>
      <c r="E297" s="39"/>
      <c r="F297" s="18">
        <f t="shared" si="37"/>
        <v>0</v>
      </c>
    </row>
    <row r="298" ht="13.15" customHeight="1" spans="1:6">
      <c r="A298" s="13" t="s">
        <v>463</v>
      </c>
      <c r="B298" s="14" t="s">
        <v>464</v>
      </c>
      <c r="C298" s="15" t="s">
        <v>106</v>
      </c>
      <c r="D298" s="16" t="s">
        <v>465</v>
      </c>
      <c r="E298" s="39"/>
      <c r="F298" s="18">
        <f t="shared" si="37"/>
        <v>0</v>
      </c>
    </row>
    <row r="299" ht="13.9" customHeight="1" spans="1:6">
      <c r="A299" s="13" t="s">
        <v>466</v>
      </c>
      <c r="B299" s="14" t="s">
        <v>467</v>
      </c>
      <c r="C299" s="15"/>
      <c r="D299" s="16"/>
      <c r="E299" s="39"/>
      <c r="F299" s="18"/>
    </row>
    <row r="300" ht="13.15" customHeight="1" spans="1:6">
      <c r="A300" s="13" t="s">
        <v>468</v>
      </c>
      <c r="B300" s="14" t="s">
        <v>469</v>
      </c>
      <c r="C300" s="15"/>
      <c r="D300" s="16"/>
      <c r="E300" s="39"/>
      <c r="F300" s="18"/>
    </row>
    <row r="301" ht="13.9" customHeight="1" spans="1:6">
      <c r="A301" s="13" t="s">
        <v>470</v>
      </c>
      <c r="B301" s="14" t="s">
        <v>471</v>
      </c>
      <c r="C301" s="15"/>
      <c r="D301" s="16"/>
      <c r="E301" s="39"/>
      <c r="F301" s="18"/>
    </row>
    <row r="302" ht="13.15" customHeight="1" spans="1:6">
      <c r="A302" s="13" t="s">
        <v>472</v>
      </c>
      <c r="B302" s="14" t="s">
        <v>436</v>
      </c>
      <c r="C302" s="15" t="s">
        <v>106</v>
      </c>
      <c r="D302" s="16" t="s">
        <v>473</v>
      </c>
      <c r="E302" s="39"/>
      <c r="F302" s="18">
        <f t="shared" ref="F302" si="38">ROUND(D302*E302,0)</f>
        <v>0</v>
      </c>
    </row>
    <row r="303" ht="13.15" customHeight="1" spans="1:6">
      <c r="A303" s="13" t="s">
        <v>474</v>
      </c>
      <c r="B303" s="14" t="s">
        <v>475</v>
      </c>
      <c r="C303" s="15"/>
      <c r="D303" s="16"/>
      <c r="E303" s="39"/>
      <c r="F303" s="18"/>
    </row>
    <row r="304" ht="13.9" customHeight="1" spans="1:6">
      <c r="A304" s="13" t="s">
        <v>476</v>
      </c>
      <c r="B304" s="14" t="s">
        <v>477</v>
      </c>
      <c r="C304" s="15" t="s">
        <v>110</v>
      </c>
      <c r="D304" s="16" t="s">
        <v>478</v>
      </c>
      <c r="E304" s="39"/>
      <c r="F304" s="18">
        <f t="shared" ref="F304" si="39">ROUND(D304*E304,0)</f>
        <v>0</v>
      </c>
    </row>
    <row r="305" ht="13.15" customHeight="1" spans="1:6">
      <c r="A305" s="13" t="s">
        <v>479</v>
      </c>
      <c r="B305" s="14" t="s">
        <v>480</v>
      </c>
      <c r="C305" s="15"/>
      <c r="D305" s="16"/>
      <c r="E305" s="39"/>
      <c r="F305" s="18"/>
    </row>
    <row r="306" ht="13.15" customHeight="1" spans="1:6">
      <c r="A306" s="13" t="s">
        <v>481</v>
      </c>
      <c r="B306" s="14" t="s">
        <v>482</v>
      </c>
      <c r="C306" s="15" t="s">
        <v>483</v>
      </c>
      <c r="D306" s="16" t="s">
        <v>484</v>
      </c>
      <c r="E306" s="39"/>
      <c r="F306" s="18">
        <f t="shared" ref="F306" si="40">ROUND(D306*E306,0)</f>
        <v>0</v>
      </c>
    </row>
    <row r="307" ht="13.9" customHeight="1" spans="1:6">
      <c r="A307" s="13" t="s">
        <v>485</v>
      </c>
      <c r="B307" s="14" t="s">
        <v>486</v>
      </c>
      <c r="C307" s="15"/>
      <c r="D307" s="16"/>
      <c r="E307" s="39"/>
      <c r="F307" s="18"/>
    </row>
    <row r="308" ht="13.15" customHeight="1" spans="1:6">
      <c r="A308" s="13" t="s">
        <v>487</v>
      </c>
      <c r="B308" s="14" t="s">
        <v>488</v>
      </c>
      <c r="C308" s="15" t="s">
        <v>136</v>
      </c>
      <c r="D308" s="16" t="s">
        <v>489</v>
      </c>
      <c r="E308" s="39"/>
      <c r="F308" s="18">
        <f t="shared" ref="F308" si="41">ROUND(D308*E308,0)</f>
        <v>0</v>
      </c>
    </row>
    <row r="309" ht="13.9" customHeight="1" spans="1:6">
      <c r="A309" s="13" t="s">
        <v>490</v>
      </c>
      <c r="B309" s="14" t="s">
        <v>491</v>
      </c>
      <c r="C309" s="15"/>
      <c r="D309" s="16"/>
      <c r="E309" s="39"/>
      <c r="F309" s="18"/>
    </row>
    <row r="310" ht="13.15" customHeight="1" spans="1:6">
      <c r="A310" s="13" t="s">
        <v>492</v>
      </c>
      <c r="B310" s="14" t="s">
        <v>493</v>
      </c>
      <c r="C310" s="15" t="s">
        <v>136</v>
      </c>
      <c r="D310" s="16" t="s">
        <v>494</v>
      </c>
      <c r="E310" s="39"/>
      <c r="F310" s="18">
        <f t="shared" ref="F310" si="42">ROUND(D310*E310,0)</f>
        <v>0</v>
      </c>
    </row>
    <row r="311" ht="13.15" customHeight="1" spans="1:6">
      <c r="A311" s="13" t="s">
        <v>495</v>
      </c>
      <c r="B311" s="14" t="s">
        <v>496</v>
      </c>
      <c r="C311" s="15"/>
      <c r="D311" s="16"/>
      <c r="E311" s="39"/>
      <c r="F311" s="18"/>
    </row>
    <row r="312" ht="13.9" customHeight="1" spans="1:6">
      <c r="A312" s="13" t="s">
        <v>497</v>
      </c>
      <c r="B312" s="14" t="s">
        <v>498</v>
      </c>
      <c r="C312" s="15"/>
      <c r="D312" s="16"/>
      <c r="E312" s="39"/>
      <c r="F312" s="18"/>
    </row>
    <row r="313" ht="13.15" customHeight="1" spans="1:6">
      <c r="A313" s="33" t="s">
        <v>499</v>
      </c>
      <c r="B313" s="34" t="s">
        <v>500</v>
      </c>
      <c r="C313" s="35" t="s">
        <v>136</v>
      </c>
      <c r="D313" s="36" t="s">
        <v>501</v>
      </c>
      <c r="E313" s="40"/>
      <c r="F313" s="38">
        <f t="shared" ref="F313" si="43">ROUND(D313*E313,0)</f>
        <v>0</v>
      </c>
    </row>
    <row r="314" ht="16.15" customHeight="1" spans="1:6">
      <c r="A314" s="8" t="s">
        <v>96</v>
      </c>
      <c r="B314" s="25"/>
      <c r="C314" s="26"/>
      <c r="D314" s="8" t="s">
        <v>97</v>
      </c>
      <c r="E314" s="25"/>
      <c r="F314" s="26"/>
    </row>
    <row r="315" ht="9.6" customHeight="1" spans="1:6">
      <c r="A315" s="27"/>
      <c r="B315" s="27"/>
      <c r="C315" s="27"/>
      <c r="D315" s="28"/>
      <c r="E315" s="27"/>
      <c r="F315" s="27"/>
    </row>
    <row r="316" ht="33" customHeight="1" spans="1:6">
      <c r="A316" s="3" t="s">
        <v>57</v>
      </c>
      <c r="B316" s="3"/>
      <c r="C316" s="3"/>
      <c r="D316" s="3"/>
      <c r="E316" s="3"/>
      <c r="F316" s="3"/>
    </row>
    <row r="317" ht="13.9" customHeight="1" spans="1:6">
      <c r="A317" s="4" t="s">
        <v>8</v>
      </c>
      <c r="B317" s="4"/>
      <c r="C317" s="4" t="s">
        <v>9</v>
      </c>
      <c r="D317" s="4"/>
      <c r="E317" s="4"/>
      <c r="F317" s="4"/>
    </row>
    <row r="318" ht="13.9" customHeight="1" spans="1:6">
      <c r="A318" s="4" t="s">
        <v>58</v>
      </c>
      <c r="B318" s="4"/>
      <c r="C318" s="5" t="s">
        <v>502</v>
      </c>
      <c r="D318" s="6" t="s">
        <v>60</v>
      </c>
      <c r="E318" s="7" t="s">
        <v>61</v>
      </c>
      <c r="F318" s="7"/>
    </row>
    <row r="319" ht="20.45" customHeight="1" spans="1:6">
      <c r="A319" s="8" t="s">
        <v>391</v>
      </c>
      <c r="B319" s="8"/>
      <c r="C319" s="8"/>
      <c r="D319" s="8"/>
      <c r="E319" s="8"/>
      <c r="F319" s="8"/>
    </row>
    <row r="320" ht="21.2" customHeight="1" spans="1:6">
      <c r="A320" s="10" t="s">
        <v>63</v>
      </c>
      <c r="B320" s="11" t="s">
        <v>64</v>
      </c>
      <c r="C320" s="11" t="s">
        <v>65</v>
      </c>
      <c r="D320" s="11" t="s">
        <v>66</v>
      </c>
      <c r="E320" s="11" t="s">
        <v>67</v>
      </c>
      <c r="F320" s="12" t="s">
        <v>68</v>
      </c>
    </row>
    <row r="321" ht="13.15" customHeight="1" spans="1:6">
      <c r="A321" s="13" t="s">
        <v>503</v>
      </c>
      <c r="B321" s="14" t="s">
        <v>504</v>
      </c>
      <c r="C321" s="15"/>
      <c r="D321" s="16"/>
      <c r="E321" s="20"/>
      <c r="F321" s="21"/>
    </row>
    <row r="322" ht="13.9" customHeight="1" spans="1:6">
      <c r="A322" s="13" t="s">
        <v>505</v>
      </c>
      <c r="B322" s="14" t="s">
        <v>506</v>
      </c>
      <c r="C322" s="15" t="s">
        <v>136</v>
      </c>
      <c r="D322" s="16" t="s">
        <v>507</v>
      </c>
      <c r="E322" s="42"/>
      <c r="F322" s="18">
        <f>ROUND(D322*E322,0)</f>
        <v>0</v>
      </c>
    </row>
    <row r="323" ht="13.15" customHeight="1" spans="1:6">
      <c r="A323" s="13" t="s">
        <v>508</v>
      </c>
      <c r="B323" s="14" t="s">
        <v>509</v>
      </c>
      <c r="C323" s="15" t="s">
        <v>136</v>
      </c>
      <c r="D323" s="16" t="s">
        <v>510</v>
      </c>
      <c r="E323" s="42"/>
      <c r="F323" s="18">
        <f t="shared" ref="F323:F354" si="44">ROUND(D323*E323,0)</f>
        <v>0</v>
      </c>
    </row>
    <row r="324" ht="13.15" customHeight="1" spans="1:6">
      <c r="A324" s="13" t="s">
        <v>511</v>
      </c>
      <c r="B324" s="14" t="s">
        <v>512</v>
      </c>
      <c r="C324" s="15"/>
      <c r="D324" s="16"/>
      <c r="E324" s="42"/>
      <c r="F324" s="18"/>
    </row>
    <row r="325" ht="13.9" customHeight="1" spans="1:6">
      <c r="A325" s="13" t="s">
        <v>513</v>
      </c>
      <c r="B325" s="14" t="s">
        <v>514</v>
      </c>
      <c r="C325" s="15" t="s">
        <v>515</v>
      </c>
      <c r="D325" s="16" t="s">
        <v>516</v>
      </c>
      <c r="E325" s="42"/>
      <c r="F325" s="18">
        <f t="shared" si="44"/>
        <v>0</v>
      </c>
    </row>
    <row r="326" ht="13.15" customHeight="1" spans="1:6">
      <c r="A326" s="13" t="s">
        <v>517</v>
      </c>
      <c r="B326" s="14" t="s">
        <v>518</v>
      </c>
      <c r="C326" s="15" t="s">
        <v>515</v>
      </c>
      <c r="D326" s="16" t="s">
        <v>519</v>
      </c>
      <c r="E326" s="42"/>
      <c r="F326" s="18">
        <f t="shared" si="44"/>
        <v>0</v>
      </c>
    </row>
    <row r="327" ht="13.9" customHeight="1" spans="1:6">
      <c r="A327" s="13" t="s">
        <v>520</v>
      </c>
      <c r="B327" s="14" t="s">
        <v>521</v>
      </c>
      <c r="C327" s="15" t="s">
        <v>106</v>
      </c>
      <c r="D327" s="16" t="s">
        <v>522</v>
      </c>
      <c r="E327" s="42"/>
      <c r="F327" s="18">
        <f t="shared" si="44"/>
        <v>0</v>
      </c>
    </row>
    <row r="328" ht="13.15" customHeight="1" spans="1:6">
      <c r="A328" s="13" t="s">
        <v>523</v>
      </c>
      <c r="B328" s="14" t="s">
        <v>524</v>
      </c>
      <c r="C328" s="15"/>
      <c r="D328" s="16"/>
      <c r="E328" s="42"/>
      <c r="F328" s="18"/>
    </row>
    <row r="329" ht="13.15" customHeight="1" spans="1:6">
      <c r="A329" s="13" t="s">
        <v>525</v>
      </c>
      <c r="B329" s="14" t="s">
        <v>526</v>
      </c>
      <c r="C329" s="15" t="s">
        <v>106</v>
      </c>
      <c r="D329" s="16" t="s">
        <v>527</v>
      </c>
      <c r="E329" s="42"/>
      <c r="F329" s="18">
        <f t="shared" si="44"/>
        <v>0</v>
      </c>
    </row>
    <row r="330" ht="13.9" customHeight="1" spans="1:6">
      <c r="A330" s="13" t="s">
        <v>528</v>
      </c>
      <c r="B330" s="14" t="s">
        <v>529</v>
      </c>
      <c r="C330" s="15"/>
      <c r="D330" s="16"/>
      <c r="E330" s="42"/>
      <c r="F330" s="18"/>
    </row>
    <row r="331" ht="13.15" customHeight="1" spans="1:6">
      <c r="A331" s="13" t="s">
        <v>530</v>
      </c>
      <c r="B331" s="14" t="s">
        <v>368</v>
      </c>
      <c r="C331" s="15" t="s">
        <v>106</v>
      </c>
      <c r="D331" s="16" t="s">
        <v>531</v>
      </c>
      <c r="E331" s="42"/>
      <c r="F331" s="18">
        <f t="shared" si="44"/>
        <v>0</v>
      </c>
    </row>
    <row r="332" ht="13.15" customHeight="1" spans="1:6">
      <c r="A332" s="13" t="s">
        <v>532</v>
      </c>
      <c r="B332" s="14" t="s">
        <v>533</v>
      </c>
      <c r="C332" s="15"/>
      <c r="D332" s="16"/>
      <c r="E332" s="42"/>
      <c r="F332" s="18"/>
    </row>
    <row r="333" ht="13.9" customHeight="1" spans="1:6">
      <c r="A333" s="13" t="s">
        <v>534</v>
      </c>
      <c r="B333" s="14" t="s">
        <v>535</v>
      </c>
      <c r="C333" s="15" t="s">
        <v>106</v>
      </c>
      <c r="D333" s="16" t="s">
        <v>536</v>
      </c>
      <c r="E333" s="42"/>
      <c r="F333" s="18">
        <f t="shared" si="44"/>
        <v>0</v>
      </c>
    </row>
    <row r="334" ht="13.15" customHeight="1" spans="1:6">
      <c r="A334" s="13" t="s">
        <v>537</v>
      </c>
      <c r="B334" s="14" t="s">
        <v>538</v>
      </c>
      <c r="C334" s="15"/>
      <c r="D334" s="16"/>
      <c r="E334" s="42"/>
      <c r="F334" s="18"/>
    </row>
    <row r="335" ht="13.9" customHeight="1" spans="1:6">
      <c r="A335" s="13" t="s">
        <v>539</v>
      </c>
      <c r="B335" s="14" t="s">
        <v>540</v>
      </c>
      <c r="C335" s="15"/>
      <c r="D335" s="16"/>
      <c r="E335" s="42"/>
      <c r="F335" s="18"/>
    </row>
    <row r="336" ht="13.15" customHeight="1" spans="1:6">
      <c r="A336" s="13" t="s">
        <v>541</v>
      </c>
      <c r="B336" s="14" t="s">
        <v>353</v>
      </c>
      <c r="C336" s="15" t="s">
        <v>203</v>
      </c>
      <c r="D336" s="16" t="s">
        <v>542</v>
      </c>
      <c r="E336" s="42"/>
      <c r="F336" s="18">
        <f t="shared" si="44"/>
        <v>0</v>
      </c>
    </row>
    <row r="337" ht="13.15" customHeight="1" spans="1:6">
      <c r="A337" s="13" t="s">
        <v>543</v>
      </c>
      <c r="B337" s="14" t="s">
        <v>429</v>
      </c>
      <c r="C337" s="15" t="s">
        <v>106</v>
      </c>
      <c r="D337" s="16" t="s">
        <v>544</v>
      </c>
      <c r="E337" s="42"/>
      <c r="F337" s="18">
        <f t="shared" si="44"/>
        <v>0</v>
      </c>
    </row>
    <row r="338" ht="13.9" customHeight="1" spans="1:6">
      <c r="A338" s="13" t="s">
        <v>545</v>
      </c>
      <c r="B338" s="14" t="s">
        <v>546</v>
      </c>
      <c r="C338" s="15"/>
      <c r="D338" s="16"/>
      <c r="E338" s="42"/>
      <c r="F338" s="18"/>
    </row>
    <row r="339" ht="13.15" customHeight="1" spans="1:6">
      <c r="A339" s="13" t="s">
        <v>547</v>
      </c>
      <c r="B339" s="14" t="s">
        <v>548</v>
      </c>
      <c r="C339" s="15"/>
      <c r="D339" s="16"/>
      <c r="E339" s="42"/>
      <c r="F339" s="18"/>
    </row>
    <row r="340" ht="13.15" customHeight="1" spans="1:6">
      <c r="A340" s="13" t="s">
        <v>549</v>
      </c>
      <c r="B340" s="14" t="s">
        <v>368</v>
      </c>
      <c r="C340" s="15" t="s">
        <v>106</v>
      </c>
      <c r="D340" s="16" t="s">
        <v>550</v>
      </c>
      <c r="E340" s="42"/>
      <c r="F340" s="18">
        <f t="shared" si="44"/>
        <v>0</v>
      </c>
    </row>
    <row r="341" ht="13.9" customHeight="1" spans="1:6">
      <c r="A341" s="13" t="s">
        <v>551</v>
      </c>
      <c r="B341" s="14" t="s">
        <v>374</v>
      </c>
      <c r="C341" s="15"/>
      <c r="D341" s="16"/>
      <c r="E341" s="42"/>
      <c r="F341" s="18"/>
    </row>
    <row r="342" ht="13.15" customHeight="1" spans="1:6">
      <c r="A342" s="13" t="s">
        <v>552</v>
      </c>
      <c r="B342" s="14" t="s">
        <v>553</v>
      </c>
      <c r="C342" s="15"/>
      <c r="D342" s="16"/>
      <c r="E342" s="42"/>
      <c r="F342" s="18"/>
    </row>
    <row r="343" ht="13.15" customHeight="1" spans="1:6">
      <c r="A343" s="13" t="s">
        <v>554</v>
      </c>
      <c r="B343" s="14" t="s">
        <v>555</v>
      </c>
      <c r="C343" s="15" t="s">
        <v>377</v>
      </c>
      <c r="D343" s="16" t="s">
        <v>556</v>
      </c>
      <c r="E343" s="42"/>
      <c r="F343" s="18">
        <f t="shared" si="44"/>
        <v>0</v>
      </c>
    </row>
    <row r="344" ht="13.9" customHeight="1" spans="1:6">
      <c r="A344" s="13" t="s">
        <v>557</v>
      </c>
      <c r="B344" s="14" t="s">
        <v>558</v>
      </c>
      <c r="C344" s="15"/>
      <c r="D344" s="16"/>
      <c r="E344" s="42"/>
      <c r="F344" s="18"/>
    </row>
    <row r="345" ht="13.15" customHeight="1" spans="1:6">
      <c r="A345" s="13" t="s">
        <v>559</v>
      </c>
      <c r="B345" s="14" t="s">
        <v>560</v>
      </c>
      <c r="C345" s="15" t="s">
        <v>106</v>
      </c>
      <c r="D345" s="16" t="s">
        <v>561</v>
      </c>
      <c r="E345" s="42"/>
      <c r="F345" s="18">
        <f t="shared" si="44"/>
        <v>0</v>
      </c>
    </row>
    <row r="346" ht="13.9" customHeight="1" spans="1:6">
      <c r="A346" s="13" t="s">
        <v>562</v>
      </c>
      <c r="B346" s="14" t="s">
        <v>563</v>
      </c>
      <c r="C346" s="15" t="s">
        <v>136</v>
      </c>
      <c r="D346" s="16" t="s">
        <v>564</v>
      </c>
      <c r="E346" s="42"/>
      <c r="F346" s="18">
        <f t="shared" si="44"/>
        <v>0</v>
      </c>
    </row>
    <row r="347" ht="13.15" customHeight="1" spans="1:6">
      <c r="A347" s="13" t="s">
        <v>565</v>
      </c>
      <c r="B347" s="14" t="s">
        <v>566</v>
      </c>
      <c r="C347" s="15" t="s">
        <v>106</v>
      </c>
      <c r="D347" s="16" t="s">
        <v>226</v>
      </c>
      <c r="E347" s="42"/>
      <c r="F347" s="18">
        <f t="shared" si="44"/>
        <v>0</v>
      </c>
    </row>
    <row r="348" ht="13.15" customHeight="1" spans="1:6">
      <c r="A348" s="13" t="s">
        <v>567</v>
      </c>
      <c r="B348" s="14" t="s">
        <v>568</v>
      </c>
      <c r="C348" s="15" t="s">
        <v>136</v>
      </c>
      <c r="D348" s="16" t="s">
        <v>569</v>
      </c>
      <c r="E348" s="42"/>
      <c r="F348" s="18">
        <f t="shared" si="44"/>
        <v>0</v>
      </c>
    </row>
    <row r="349" ht="13.9" customHeight="1" spans="1:6">
      <c r="A349" s="13" t="s">
        <v>570</v>
      </c>
      <c r="B349" s="14" t="s">
        <v>571</v>
      </c>
      <c r="C349" s="15"/>
      <c r="D349" s="16"/>
      <c r="E349" s="42"/>
      <c r="F349" s="18"/>
    </row>
    <row r="350" ht="13.15" customHeight="1" spans="1:6">
      <c r="A350" s="13" t="s">
        <v>572</v>
      </c>
      <c r="B350" s="14" t="s">
        <v>353</v>
      </c>
      <c r="C350" s="15" t="s">
        <v>203</v>
      </c>
      <c r="D350" s="16" t="s">
        <v>573</v>
      </c>
      <c r="E350" s="42"/>
      <c r="F350" s="18">
        <f t="shared" si="44"/>
        <v>0</v>
      </c>
    </row>
    <row r="351" ht="13.15" customHeight="1" spans="1:6">
      <c r="A351" s="13" t="s">
        <v>574</v>
      </c>
      <c r="B351" s="14" t="s">
        <v>456</v>
      </c>
      <c r="C351" s="15" t="s">
        <v>106</v>
      </c>
      <c r="D351" s="16" t="s">
        <v>575</v>
      </c>
      <c r="E351" s="42"/>
      <c r="F351" s="18">
        <f t="shared" si="44"/>
        <v>0</v>
      </c>
    </row>
    <row r="352" ht="13.9" customHeight="1" spans="1:6">
      <c r="A352" s="13" t="s">
        <v>576</v>
      </c>
      <c r="B352" s="14" t="s">
        <v>429</v>
      </c>
      <c r="C352" s="15" t="s">
        <v>106</v>
      </c>
      <c r="D352" s="16" t="s">
        <v>577</v>
      </c>
      <c r="E352" s="42"/>
      <c r="F352" s="18">
        <f t="shared" si="44"/>
        <v>0</v>
      </c>
    </row>
    <row r="353" ht="13.15" customHeight="1" spans="1:6">
      <c r="A353" s="13" t="s">
        <v>578</v>
      </c>
      <c r="B353" s="14" t="s">
        <v>448</v>
      </c>
      <c r="C353" s="15" t="s">
        <v>106</v>
      </c>
      <c r="D353" s="16" t="s">
        <v>579</v>
      </c>
      <c r="E353" s="42"/>
      <c r="F353" s="18">
        <f t="shared" si="44"/>
        <v>0</v>
      </c>
    </row>
    <row r="354" ht="13.9" customHeight="1" spans="1:6">
      <c r="A354" s="13" t="s">
        <v>580</v>
      </c>
      <c r="B354" s="14" t="s">
        <v>581</v>
      </c>
      <c r="C354" s="15" t="s">
        <v>515</v>
      </c>
      <c r="D354" s="16" t="s">
        <v>582</v>
      </c>
      <c r="E354" s="42"/>
      <c r="F354" s="18">
        <f t="shared" si="44"/>
        <v>0</v>
      </c>
    </row>
    <row r="355" ht="13.15" customHeight="1" spans="1:6">
      <c r="A355" s="13"/>
      <c r="B355" s="14"/>
      <c r="C355" s="15"/>
      <c r="D355" s="16"/>
      <c r="E355" s="43"/>
      <c r="F355" s="18"/>
    </row>
    <row r="356" ht="13.15" customHeight="1" spans="1:6">
      <c r="A356" s="13"/>
      <c r="B356" s="14"/>
      <c r="C356" s="15"/>
      <c r="D356" s="16"/>
      <c r="E356" s="20"/>
      <c r="F356" s="21"/>
    </row>
    <row r="357" ht="13.9" customHeight="1" spans="1:6">
      <c r="A357" s="13"/>
      <c r="B357" s="14"/>
      <c r="C357" s="15"/>
      <c r="D357" s="16"/>
      <c r="E357" s="20"/>
      <c r="F357" s="21"/>
    </row>
    <row r="358" ht="13.15" customHeight="1" spans="1:6">
      <c r="A358" s="13"/>
      <c r="B358" s="14"/>
      <c r="C358" s="15"/>
      <c r="D358" s="16"/>
      <c r="E358" s="20"/>
      <c r="F358" s="21"/>
    </row>
    <row r="359" ht="13.15" customHeight="1" spans="1:6">
      <c r="A359" s="13"/>
      <c r="B359" s="14"/>
      <c r="C359" s="15"/>
      <c r="D359" s="16"/>
      <c r="E359" s="20"/>
      <c r="F359" s="21"/>
    </row>
    <row r="360" ht="13.9" customHeight="1" spans="1:6">
      <c r="A360" s="13"/>
      <c r="B360" s="14"/>
      <c r="C360" s="15"/>
      <c r="D360" s="16"/>
      <c r="E360" s="20"/>
      <c r="F360" s="21"/>
    </row>
    <row r="361" ht="13.15" customHeight="1" spans="1:6">
      <c r="A361" s="13"/>
      <c r="B361" s="14"/>
      <c r="C361" s="15"/>
      <c r="D361" s="16"/>
      <c r="E361" s="20"/>
      <c r="F361" s="21"/>
    </row>
    <row r="362" ht="13.9" customHeight="1" spans="1:6">
      <c r="A362" s="13"/>
      <c r="B362" s="14"/>
      <c r="C362" s="15"/>
      <c r="D362" s="16"/>
      <c r="E362" s="20"/>
      <c r="F362" s="21"/>
    </row>
    <row r="363" ht="13.15" customHeight="1" spans="1:6">
      <c r="A363" s="13"/>
      <c r="B363" s="14"/>
      <c r="C363" s="15"/>
      <c r="D363" s="16"/>
      <c r="E363" s="20"/>
      <c r="F363" s="21"/>
    </row>
    <row r="364" ht="13.15" customHeight="1" spans="1:6">
      <c r="A364" s="13"/>
      <c r="B364" s="14"/>
      <c r="C364" s="15"/>
      <c r="D364" s="16"/>
      <c r="E364" s="20"/>
      <c r="F364" s="21"/>
    </row>
    <row r="365" ht="27.75" customHeight="1" spans="1:6">
      <c r="A365" s="22"/>
      <c r="B365" s="23" t="s">
        <v>583</v>
      </c>
      <c r="C365" s="24">
        <f>SUM(F269:F313,F322:F354)</f>
        <v>0</v>
      </c>
      <c r="D365" s="24"/>
      <c r="E365" s="24"/>
      <c r="F365" s="22"/>
    </row>
    <row r="366" ht="16.15" customHeight="1" spans="1:6">
      <c r="A366" s="8" t="s">
        <v>96</v>
      </c>
      <c r="B366" s="25"/>
      <c r="C366" s="26"/>
      <c r="D366" s="8" t="s">
        <v>97</v>
      </c>
      <c r="E366" s="25"/>
      <c r="F366" s="26"/>
    </row>
    <row r="367" ht="8.85" customHeight="1" spans="1:6">
      <c r="A367" s="27"/>
      <c r="B367" s="27"/>
      <c r="C367" s="27"/>
      <c r="D367" s="28"/>
      <c r="E367" s="27"/>
      <c r="F367" s="27"/>
    </row>
    <row r="368" ht="33" customHeight="1" spans="1:6">
      <c r="A368" s="3" t="s">
        <v>57</v>
      </c>
      <c r="B368" s="3"/>
      <c r="C368" s="3"/>
      <c r="D368" s="3"/>
      <c r="E368" s="3"/>
      <c r="F368" s="3"/>
    </row>
    <row r="369" ht="13.9" customHeight="1" spans="1:6">
      <c r="A369" s="4" t="s">
        <v>8</v>
      </c>
      <c r="B369" s="4"/>
      <c r="C369" s="4" t="s">
        <v>9</v>
      </c>
      <c r="D369" s="4"/>
      <c r="E369" s="4"/>
      <c r="F369" s="4"/>
    </row>
    <row r="370" ht="13.9" customHeight="1" spans="1:6">
      <c r="A370" s="4" t="s">
        <v>58</v>
      </c>
      <c r="B370" s="4"/>
      <c r="C370" s="5" t="s">
        <v>584</v>
      </c>
      <c r="D370" s="6" t="s">
        <v>60</v>
      </c>
      <c r="E370" s="7" t="s">
        <v>61</v>
      </c>
      <c r="F370" s="7"/>
    </row>
    <row r="371" ht="20.45" customHeight="1" spans="1:6">
      <c r="A371" s="8" t="s">
        <v>585</v>
      </c>
      <c r="B371" s="8"/>
      <c r="C371" s="8"/>
      <c r="D371" s="8"/>
      <c r="E371" s="8"/>
      <c r="F371" s="8"/>
    </row>
    <row r="372" ht="21.2" customHeight="1" spans="1:6">
      <c r="A372" s="10" t="s">
        <v>63</v>
      </c>
      <c r="B372" s="11" t="s">
        <v>64</v>
      </c>
      <c r="C372" s="11" t="s">
        <v>65</v>
      </c>
      <c r="D372" s="11" t="s">
        <v>66</v>
      </c>
      <c r="E372" s="11" t="s">
        <v>67</v>
      </c>
      <c r="F372" s="12" t="s">
        <v>68</v>
      </c>
    </row>
    <row r="373" ht="13.15" customHeight="1" spans="1:6">
      <c r="A373" s="13" t="s">
        <v>586</v>
      </c>
      <c r="B373" s="14" t="s">
        <v>587</v>
      </c>
      <c r="C373" s="15"/>
      <c r="D373" s="16"/>
      <c r="E373" s="20"/>
      <c r="F373" s="21"/>
    </row>
    <row r="374" ht="13.9" customHeight="1" spans="1:6">
      <c r="A374" s="13" t="s">
        <v>588</v>
      </c>
      <c r="B374" s="14" t="s">
        <v>589</v>
      </c>
      <c r="C374" s="15"/>
      <c r="D374" s="16"/>
      <c r="E374" s="20"/>
      <c r="F374" s="21"/>
    </row>
    <row r="375" ht="13.15" customHeight="1" spans="1:6">
      <c r="A375" s="13" t="s">
        <v>590</v>
      </c>
      <c r="B375" s="14" t="s">
        <v>591</v>
      </c>
      <c r="C375" s="15" t="s">
        <v>203</v>
      </c>
      <c r="D375" s="16" t="s">
        <v>592</v>
      </c>
      <c r="E375" s="39"/>
      <c r="F375" s="18">
        <f>ROUND(D375*E375,0)</f>
        <v>0</v>
      </c>
    </row>
    <row r="376" ht="13.15" customHeight="1" spans="1:6">
      <c r="A376" s="13" t="s">
        <v>593</v>
      </c>
      <c r="B376" s="14" t="s">
        <v>594</v>
      </c>
      <c r="C376" s="15" t="s">
        <v>106</v>
      </c>
      <c r="D376" s="16" t="s">
        <v>595</v>
      </c>
      <c r="E376" s="39"/>
      <c r="F376" s="18">
        <f t="shared" ref="F376:F416" si="45">ROUND(D376*E376,0)</f>
        <v>0</v>
      </c>
    </row>
    <row r="377" ht="13.9" customHeight="1" spans="1:6">
      <c r="A377" s="13" t="s">
        <v>596</v>
      </c>
      <c r="B377" s="14" t="s">
        <v>597</v>
      </c>
      <c r="C377" s="15"/>
      <c r="D377" s="16"/>
      <c r="E377" s="39"/>
      <c r="F377" s="18"/>
    </row>
    <row r="378" ht="13.15" customHeight="1" spans="1:6">
      <c r="A378" s="13" t="s">
        <v>598</v>
      </c>
      <c r="B378" s="14" t="s">
        <v>599</v>
      </c>
      <c r="C378" s="15"/>
      <c r="D378" s="16"/>
      <c r="E378" s="39"/>
      <c r="F378" s="18"/>
    </row>
    <row r="379" ht="13.9" customHeight="1" spans="1:6">
      <c r="A379" s="13" t="s">
        <v>600</v>
      </c>
      <c r="B379" s="14" t="s">
        <v>601</v>
      </c>
      <c r="C379" s="15" t="s">
        <v>136</v>
      </c>
      <c r="D379" s="16" t="s">
        <v>602</v>
      </c>
      <c r="E379" s="39"/>
      <c r="F379" s="18">
        <f t="shared" si="45"/>
        <v>0</v>
      </c>
    </row>
    <row r="380" ht="13.15" customHeight="1" spans="1:6">
      <c r="A380" s="13" t="s">
        <v>603</v>
      </c>
      <c r="B380" s="14" t="s">
        <v>604</v>
      </c>
      <c r="C380" s="15" t="s">
        <v>136</v>
      </c>
      <c r="D380" s="16" t="s">
        <v>605</v>
      </c>
      <c r="E380" s="39"/>
      <c r="F380" s="18">
        <f t="shared" si="45"/>
        <v>0</v>
      </c>
    </row>
    <row r="381" ht="13.15" customHeight="1" spans="1:6">
      <c r="A381" s="13" t="s">
        <v>606</v>
      </c>
      <c r="B381" s="14" t="s">
        <v>607</v>
      </c>
      <c r="C381" s="15"/>
      <c r="D381" s="16"/>
      <c r="E381" s="39"/>
      <c r="F381" s="18"/>
    </row>
    <row r="382" ht="13.9" customHeight="1" spans="1:6">
      <c r="A382" s="13" t="s">
        <v>608</v>
      </c>
      <c r="B382" s="14" t="s">
        <v>609</v>
      </c>
      <c r="C382" s="15" t="s">
        <v>515</v>
      </c>
      <c r="D382" s="16" t="s">
        <v>72</v>
      </c>
      <c r="E382" s="39"/>
      <c r="F382" s="18">
        <f t="shared" si="45"/>
        <v>0</v>
      </c>
    </row>
    <row r="383" ht="13.15" customHeight="1" spans="1:6">
      <c r="A383" s="13" t="s">
        <v>610</v>
      </c>
      <c r="B383" s="14" t="s">
        <v>611</v>
      </c>
      <c r="C383" s="15" t="s">
        <v>515</v>
      </c>
      <c r="D383" s="16" t="s">
        <v>72</v>
      </c>
      <c r="E383" s="39"/>
      <c r="F383" s="18">
        <f t="shared" si="45"/>
        <v>0</v>
      </c>
    </row>
    <row r="384" ht="13.15" customHeight="1" spans="1:6">
      <c r="A384" s="13" t="s">
        <v>612</v>
      </c>
      <c r="B384" s="14" t="s">
        <v>613</v>
      </c>
      <c r="C384" s="15" t="s">
        <v>515</v>
      </c>
      <c r="D384" s="16" t="s">
        <v>614</v>
      </c>
      <c r="E384" s="39"/>
      <c r="F384" s="18">
        <f t="shared" si="45"/>
        <v>0</v>
      </c>
    </row>
    <row r="385" ht="13.9" customHeight="1" spans="1:6">
      <c r="A385" s="13" t="s">
        <v>615</v>
      </c>
      <c r="B385" s="14" t="s">
        <v>616</v>
      </c>
      <c r="C385" s="15" t="s">
        <v>515</v>
      </c>
      <c r="D385" s="16" t="s">
        <v>617</v>
      </c>
      <c r="E385" s="39"/>
      <c r="F385" s="18">
        <f t="shared" si="45"/>
        <v>0</v>
      </c>
    </row>
    <row r="386" ht="13.15" customHeight="1" spans="1:6">
      <c r="A386" s="13" t="s">
        <v>618</v>
      </c>
      <c r="B386" s="14" t="s">
        <v>619</v>
      </c>
      <c r="C386" s="15" t="s">
        <v>515</v>
      </c>
      <c r="D386" s="16" t="s">
        <v>620</v>
      </c>
      <c r="E386" s="39"/>
      <c r="F386" s="18">
        <f t="shared" si="45"/>
        <v>0</v>
      </c>
    </row>
    <row r="387" ht="13.9" customHeight="1" spans="1:6">
      <c r="A387" s="13" t="s">
        <v>621</v>
      </c>
      <c r="B387" s="14" t="s">
        <v>622</v>
      </c>
      <c r="C387" s="15"/>
      <c r="D387" s="16"/>
      <c r="E387" s="39"/>
      <c r="F387" s="18"/>
    </row>
    <row r="388" ht="13.15" customHeight="1" spans="1:6">
      <c r="A388" s="13" t="s">
        <v>623</v>
      </c>
      <c r="B388" s="14" t="s">
        <v>624</v>
      </c>
      <c r="C388" s="15" t="s">
        <v>515</v>
      </c>
      <c r="D388" s="16" t="s">
        <v>625</v>
      </c>
      <c r="E388" s="39"/>
      <c r="F388" s="18">
        <f t="shared" si="45"/>
        <v>0</v>
      </c>
    </row>
    <row r="389" ht="13.15" customHeight="1" spans="1:6">
      <c r="A389" s="13" t="s">
        <v>626</v>
      </c>
      <c r="B389" s="14" t="s">
        <v>627</v>
      </c>
      <c r="C389" s="15" t="s">
        <v>515</v>
      </c>
      <c r="D389" s="16" t="s">
        <v>628</v>
      </c>
      <c r="E389" s="39"/>
      <c r="F389" s="18">
        <f t="shared" si="45"/>
        <v>0</v>
      </c>
    </row>
    <row r="390" ht="13.9" customHeight="1" spans="1:6">
      <c r="A390" s="13" t="s">
        <v>629</v>
      </c>
      <c r="B390" s="14" t="s">
        <v>630</v>
      </c>
      <c r="C390" s="15" t="s">
        <v>515</v>
      </c>
      <c r="D390" s="16" t="s">
        <v>631</v>
      </c>
      <c r="E390" s="39"/>
      <c r="F390" s="18">
        <f t="shared" si="45"/>
        <v>0</v>
      </c>
    </row>
    <row r="391" ht="13.15" customHeight="1" spans="1:6">
      <c r="A391" s="13" t="s">
        <v>632</v>
      </c>
      <c r="B391" s="14" t="s">
        <v>633</v>
      </c>
      <c r="C391" s="15" t="s">
        <v>515</v>
      </c>
      <c r="D391" s="16" t="s">
        <v>634</v>
      </c>
      <c r="E391" s="39"/>
      <c r="F391" s="18">
        <f t="shared" si="45"/>
        <v>0</v>
      </c>
    </row>
    <row r="392" ht="13.15" customHeight="1" spans="1:6">
      <c r="A392" s="13" t="s">
        <v>635</v>
      </c>
      <c r="B392" s="14" t="s">
        <v>636</v>
      </c>
      <c r="C392" s="15" t="s">
        <v>515</v>
      </c>
      <c r="D392" s="16" t="s">
        <v>72</v>
      </c>
      <c r="E392" s="39"/>
      <c r="F392" s="18">
        <f t="shared" si="45"/>
        <v>0</v>
      </c>
    </row>
    <row r="393" ht="13.9" customHeight="1" spans="1:6">
      <c r="A393" s="13" t="s">
        <v>637</v>
      </c>
      <c r="B393" s="14" t="s">
        <v>638</v>
      </c>
      <c r="C393" s="15" t="s">
        <v>515</v>
      </c>
      <c r="D393" s="16" t="s">
        <v>639</v>
      </c>
      <c r="E393" s="39"/>
      <c r="F393" s="18">
        <f t="shared" si="45"/>
        <v>0</v>
      </c>
    </row>
    <row r="394" ht="13.15" customHeight="1" spans="1:6">
      <c r="A394" s="13" t="s">
        <v>640</v>
      </c>
      <c r="B394" s="14" t="s">
        <v>641</v>
      </c>
      <c r="C394" s="15" t="s">
        <v>515</v>
      </c>
      <c r="D394" s="16" t="s">
        <v>519</v>
      </c>
      <c r="E394" s="39"/>
      <c r="F394" s="18">
        <f t="shared" si="45"/>
        <v>0</v>
      </c>
    </row>
    <row r="395" ht="13.15" customHeight="1" spans="1:6">
      <c r="A395" s="13" t="s">
        <v>642</v>
      </c>
      <c r="B395" s="14" t="s">
        <v>643</v>
      </c>
      <c r="C395" s="15"/>
      <c r="D395" s="16"/>
      <c r="E395" s="39"/>
      <c r="F395" s="18"/>
    </row>
    <row r="396" ht="13.9" customHeight="1" spans="1:6">
      <c r="A396" s="13" t="s">
        <v>644</v>
      </c>
      <c r="B396" s="14" t="s">
        <v>645</v>
      </c>
      <c r="C396" s="15" t="s">
        <v>515</v>
      </c>
      <c r="D396" s="16" t="s">
        <v>72</v>
      </c>
      <c r="E396" s="39"/>
      <c r="F396" s="18">
        <f t="shared" si="45"/>
        <v>0</v>
      </c>
    </row>
    <row r="397" ht="13.15" customHeight="1" spans="1:6">
      <c r="A397" s="13" t="s">
        <v>646</v>
      </c>
      <c r="B397" s="14" t="s">
        <v>647</v>
      </c>
      <c r="C397" s="15"/>
      <c r="D397" s="16"/>
      <c r="E397" s="39"/>
      <c r="F397" s="18"/>
    </row>
    <row r="398" ht="13.9" customHeight="1" spans="1:6">
      <c r="A398" s="13" t="s">
        <v>648</v>
      </c>
      <c r="B398" s="14" t="s">
        <v>649</v>
      </c>
      <c r="C398" s="15" t="s">
        <v>515</v>
      </c>
      <c r="D398" s="16" t="s">
        <v>650</v>
      </c>
      <c r="E398" s="39"/>
      <c r="F398" s="18">
        <f t="shared" si="45"/>
        <v>0</v>
      </c>
    </row>
    <row r="399" ht="13.15" customHeight="1" spans="1:6">
      <c r="A399" s="13" t="s">
        <v>651</v>
      </c>
      <c r="B399" s="14" t="s">
        <v>652</v>
      </c>
      <c r="C399" s="15" t="s">
        <v>515</v>
      </c>
      <c r="D399" s="16" t="s">
        <v>653</v>
      </c>
      <c r="E399" s="39"/>
      <c r="F399" s="18">
        <f t="shared" si="45"/>
        <v>0</v>
      </c>
    </row>
    <row r="400" ht="13.15" customHeight="1" spans="1:6">
      <c r="A400" s="13" t="s">
        <v>654</v>
      </c>
      <c r="B400" s="14" t="s">
        <v>655</v>
      </c>
      <c r="C400" s="15" t="s">
        <v>515</v>
      </c>
      <c r="D400" s="16" t="s">
        <v>656</v>
      </c>
      <c r="E400" s="39"/>
      <c r="F400" s="18">
        <f t="shared" si="45"/>
        <v>0</v>
      </c>
    </row>
    <row r="401" ht="13.9" customHeight="1" spans="1:6">
      <c r="A401" s="13" t="s">
        <v>657</v>
      </c>
      <c r="B401" s="14" t="s">
        <v>658</v>
      </c>
      <c r="C401" s="15" t="s">
        <v>515</v>
      </c>
      <c r="D401" s="16" t="s">
        <v>226</v>
      </c>
      <c r="E401" s="39"/>
      <c r="F401" s="18">
        <f t="shared" si="45"/>
        <v>0</v>
      </c>
    </row>
    <row r="402" ht="13.15" customHeight="1" spans="1:6">
      <c r="A402" s="13" t="s">
        <v>659</v>
      </c>
      <c r="B402" s="14" t="s">
        <v>660</v>
      </c>
      <c r="C402" s="15"/>
      <c r="D402" s="16"/>
      <c r="E402" s="39"/>
      <c r="F402" s="18"/>
    </row>
    <row r="403" ht="13.15" customHeight="1" spans="1:6">
      <c r="A403" s="13" t="s">
        <v>661</v>
      </c>
      <c r="B403" s="14" t="s">
        <v>662</v>
      </c>
      <c r="C403" s="15" t="s">
        <v>515</v>
      </c>
      <c r="D403" s="16" t="s">
        <v>663</v>
      </c>
      <c r="E403" s="39"/>
      <c r="F403" s="18">
        <f t="shared" si="45"/>
        <v>0</v>
      </c>
    </row>
    <row r="404" ht="13.9" customHeight="1" spans="1:6">
      <c r="A404" s="13" t="s">
        <v>664</v>
      </c>
      <c r="B404" s="14" t="s">
        <v>665</v>
      </c>
      <c r="C404" s="15"/>
      <c r="D404" s="16"/>
      <c r="E404" s="39"/>
      <c r="F404" s="18"/>
    </row>
    <row r="405" ht="13.15" customHeight="1" spans="1:6">
      <c r="A405" s="13" t="s">
        <v>666</v>
      </c>
      <c r="B405" s="14" t="s">
        <v>667</v>
      </c>
      <c r="C405" s="15" t="s">
        <v>515</v>
      </c>
      <c r="D405" s="16" t="s">
        <v>668</v>
      </c>
      <c r="E405" s="39"/>
      <c r="F405" s="18">
        <f t="shared" si="45"/>
        <v>0</v>
      </c>
    </row>
    <row r="406" ht="13.9" customHeight="1" spans="1:6">
      <c r="A406" s="13" t="s">
        <v>669</v>
      </c>
      <c r="B406" s="14" t="s">
        <v>670</v>
      </c>
      <c r="C406" s="15" t="s">
        <v>515</v>
      </c>
      <c r="D406" s="16" t="s">
        <v>671</v>
      </c>
      <c r="E406" s="39"/>
      <c r="F406" s="18">
        <f t="shared" si="45"/>
        <v>0</v>
      </c>
    </row>
    <row r="407" ht="13.15" customHeight="1" spans="1:6">
      <c r="A407" s="13" t="s">
        <v>672</v>
      </c>
      <c r="B407" s="14" t="s">
        <v>673</v>
      </c>
      <c r="C407" s="15" t="s">
        <v>110</v>
      </c>
      <c r="D407" s="16" t="s">
        <v>674</v>
      </c>
      <c r="E407" s="39"/>
      <c r="F407" s="18">
        <f t="shared" si="45"/>
        <v>0</v>
      </c>
    </row>
    <row r="408" ht="13.15" customHeight="1" spans="1:6">
      <c r="A408" s="13" t="s">
        <v>675</v>
      </c>
      <c r="B408" s="14" t="s">
        <v>676</v>
      </c>
      <c r="C408" s="15" t="s">
        <v>377</v>
      </c>
      <c r="D408" s="16" t="s">
        <v>677</v>
      </c>
      <c r="E408" s="39"/>
      <c r="F408" s="18">
        <f t="shared" si="45"/>
        <v>0</v>
      </c>
    </row>
    <row r="409" ht="13.9" customHeight="1" spans="1:6">
      <c r="A409" s="13" t="s">
        <v>678</v>
      </c>
      <c r="B409" s="14" t="s">
        <v>679</v>
      </c>
      <c r="C409" s="15" t="s">
        <v>515</v>
      </c>
      <c r="D409" s="16" t="s">
        <v>680</v>
      </c>
      <c r="E409" s="39"/>
      <c r="F409" s="18">
        <f t="shared" si="45"/>
        <v>0</v>
      </c>
    </row>
    <row r="410" ht="13.15" customHeight="1" spans="1:6">
      <c r="A410" s="13" t="s">
        <v>681</v>
      </c>
      <c r="B410" s="14" t="s">
        <v>682</v>
      </c>
      <c r="C410" s="15"/>
      <c r="D410" s="16"/>
      <c r="E410" s="39"/>
      <c r="F410" s="18"/>
    </row>
    <row r="411" ht="13.15" customHeight="1" spans="1:6">
      <c r="A411" s="13" t="s">
        <v>683</v>
      </c>
      <c r="B411" s="14" t="s">
        <v>684</v>
      </c>
      <c r="C411" s="15" t="s">
        <v>110</v>
      </c>
      <c r="D411" s="16" t="s">
        <v>685</v>
      </c>
      <c r="E411" s="39"/>
      <c r="F411" s="18">
        <f t="shared" si="45"/>
        <v>0</v>
      </c>
    </row>
    <row r="412" ht="13.9" customHeight="1" spans="1:6">
      <c r="A412" s="13" t="s">
        <v>686</v>
      </c>
      <c r="B412" s="14" t="s">
        <v>687</v>
      </c>
      <c r="C412" s="15" t="s">
        <v>110</v>
      </c>
      <c r="D412" s="16" t="s">
        <v>688</v>
      </c>
      <c r="E412" s="39"/>
      <c r="F412" s="18">
        <f t="shared" si="45"/>
        <v>0</v>
      </c>
    </row>
    <row r="413" ht="13.15" customHeight="1" spans="1:6">
      <c r="A413" s="13" t="s">
        <v>689</v>
      </c>
      <c r="B413" s="14" t="s">
        <v>690</v>
      </c>
      <c r="C413" s="15"/>
      <c r="D413" s="16"/>
      <c r="E413" s="42"/>
      <c r="F413" s="18"/>
    </row>
    <row r="414" ht="13.9" customHeight="1" spans="1:6">
      <c r="A414" s="13" t="s">
        <v>691</v>
      </c>
      <c r="B414" s="14" t="s">
        <v>692</v>
      </c>
      <c r="C414" s="15" t="s">
        <v>515</v>
      </c>
      <c r="D414" s="16" t="s">
        <v>693</v>
      </c>
      <c r="E414" s="42"/>
      <c r="F414" s="18">
        <f t="shared" si="45"/>
        <v>0</v>
      </c>
    </row>
    <row r="415" ht="13.15" customHeight="1" spans="1:6">
      <c r="A415" s="13" t="s">
        <v>694</v>
      </c>
      <c r="B415" s="14" t="s">
        <v>695</v>
      </c>
      <c r="C415" s="15"/>
      <c r="D415" s="16"/>
      <c r="E415" s="42"/>
      <c r="F415" s="18"/>
    </row>
    <row r="416" ht="13.15" customHeight="1" spans="1:6">
      <c r="A416" s="13" t="s">
        <v>696</v>
      </c>
      <c r="B416" s="14" t="s">
        <v>697</v>
      </c>
      <c r="C416" s="15" t="s">
        <v>110</v>
      </c>
      <c r="D416" s="16" t="s">
        <v>698</v>
      </c>
      <c r="E416" s="42"/>
      <c r="F416" s="18">
        <f t="shared" si="45"/>
        <v>0</v>
      </c>
    </row>
    <row r="417" ht="27.75" customHeight="1" spans="1:6">
      <c r="A417" s="22"/>
      <c r="B417" s="23" t="s">
        <v>699</v>
      </c>
      <c r="C417" s="24">
        <f>SUM(F375:F416)</f>
        <v>0</v>
      </c>
      <c r="D417" s="24"/>
      <c r="E417" s="24"/>
      <c r="F417" s="22"/>
    </row>
    <row r="418" ht="16.15" customHeight="1" spans="1:6">
      <c r="A418" s="8" t="s">
        <v>96</v>
      </c>
      <c r="B418" s="25"/>
      <c r="C418" s="26"/>
      <c r="D418" s="8" t="s">
        <v>97</v>
      </c>
      <c r="E418" s="25"/>
      <c r="F418" s="26"/>
    </row>
    <row r="419" ht="8.85" customHeight="1" spans="1:6">
      <c r="A419" s="27"/>
      <c r="B419" s="27"/>
      <c r="C419" s="27"/>
      <c r="D419" s="28"/>
      <c r="E419" s="27"/>
      <c r="F419" s="27"/>
    </row>
    <row r="420" ht="33" customHeight="1" spans="1:6">
      <c r="A420" s="3" t="s">
        <v>57</v>
      </c>
      <c r="B420" s="3"/>
      <c r="C420" s="3"/>
      <c r="D420" s="3"/>
      <c r="E420" s="3"/>
      <c r="F420" s="3"/>
    </row>
    <row r="421" ht="13.9" customHeight="1" spans="1:6">
      <c r="A421" s="4" t="s">
        <v>8</v>
      </c>
      <c r="B421" s="4"/>
      <c r="C421" s="4" t="s">
        <v>9</v>
      </c>
      <c r="D421" s="4"/>
      <c r="E421" s="4"/>
      <c r="F421" s="4"/>
    </row>
    <row r="422" ht="13.9" customHeight="1" spans="1:6">
      <c r="A422" s="4" t="s">
        <v>58</v>
      </c>
      <c r="B422" s="4"/>
      <c r="C422" s="5" t="s">
        <v>700</v>
      </c>
      <c r="D422" s="6" t="s">
        <v>60</v>
      </c>
      <c r="E422" s="7" t="s">
        <v>61</v>
      </c>
      <c r="F422" s="7"/>
    </row>
    <row r="423" ht="21" customHeight="1" spans="1:6">
      <c r="A423" s="8" t="s">
        <v>701</v>
      </c>
      <c r="B423" s="8"/>
      <c r="C423" s="8"/>
      <c r="D423" s="8"/>
      <c r="E423" s="8"/>
      <c r="F423" s="8"/>
    </row>
    <row r="424" ht="21.2" customHeight="1" spans="1:6">
      <c r="A424" s="10" t="s">
        <v>63</v>
      </c>
      <c r="B424" s="11" t="s">
        <v>64</v>
      </c>
      <c r="C424" s="11" t="s">
        <v>65</v>
      </c>
      <c r="D424" s="11" t="s">
        <v>66</v>
      </c>
      <c r="E424" s="11" t="s">
        <v>67</v>
      </c>
      <c r="F424" s="12" t="s">
        <v>68</v>
      </c>
    </row>
    <row r="425" ht="13.15" customHeight="1" spans="1:6">
      <c r="A425" s="13" t="s">
        <v>702</v>
      </c>
      <c r="B425" s="14" t="s">
        <v>703</v>
      </c>
      <c r="C425" s="15" t="s">
        <v>106</v>
      </c>
      <c r="D425" s="16" t="s">
        <v>704</v>
      </c>
      <c r="E425" s="42"/>
      <c r="F425" s="18">
        <f>ROUND(D425*E425,0)</f>
        <v>0</v>
      </c>
    </row>
    <row r="426" ht="13.9" customHeight="1" spans="1:6">
      <c r="A426" s="13" t="s">
        <v>705</v>
      </c>
      <c r="B426" s="14" t="s">
        <v>706</v>
      </c>
      <c r="C426" s="15" t="s">
        <v>110</v>
      </c>
      <c r="D426" s="16" t="s">
        <v>707</v>
      </c>
      <c r="E426" s="42"/>
      <c r="F426" s="18">
        <f>ROUND(D426*E426,0)</f>
        <v>0</v>
      </c>
    </row>
    <row r="427" ht="13.15" customHeight="1" spans="1:6">
      <c r="A427" s="13"/>
      <c r="B427" s="14"/>
      <c r="C427" s="15"/>
      <c r="D427" s="16"/>
      <c r="E427" s="20"/>
      <c r="F427" s="21"/>
    </row>
    <row r="428" ht="13.15" customHeight="1" spans="1:6">
      <c r="A428" s="13"/>
      <c r="B428" s="14"/>
      <c r="C428" s="15"/>
      <c r="D428" s="16"/>
      <c r="E428" s="20"/>
      <c r="F428" s="21"/>
    </row>
    <row r="429" ht="13.9" customHeight="1" spans="1:6">
      <c r="A429" s="13"/>
      <c r="B429" s="14"/>
      <c r="C429" s="15"/>
      <c r="D429" s="16"/>
      <c r="E429" s="20"/>
      <c r="F429" s="21"/>
    </row>
    <row r="430" ht="13.15" customHeight="1" spans="1:6">
      <c r="A430" s="13"/>
      <c r="B430" s="14"/>
      <c r="C430" s="15"/>
      <c r="D430" s="16"/>
      <c r="E430" s="20"/>
      <c r="F430" s="21"/>
    </row>
    <row r="431" ht="13.9" customHeight="1" spans="1:6">
      <c r="A431" s="13"/>
      <c r="B431" s="14"/>
      <c r="C431" s="15"/>
      <c r="D431" s="16"/>
      <c r="E431" s="20"/>
      <c r="F431" s="21"/>
    </row>
    <row r="432" ht="13.15" customHeight="1" spans="1:6">
      <c r="A432" s="13"/>
      <c r="B432" s="14"/>
      <c r="C432" s="15"/>
      <c r="D432" s="16"/>
      <c r="E432" s="20"/>
      <c r="F432" s="21"/>
    </row>
    <row r="433" ht="13.15" customHeight="1" spans="1:6">
      <c r="A433" s="13"/>
      <c r="B433" s="14"/>
      <c r="C433" s="15"/>
      <c r="D433" s="16"/>
      <c r="E433" s="20"/>
      <c r="F433" s="21"/>
    </row>
    <row r="434" ht="13.9" customHeight="1" spans="1:6">
      <c r="A434" s="13"/>
      <c r="B434" s="14"/>
      <c r="C434" s="15"/>
      <c r="D434" s="16"/>
      <c r="E434" s="20"/>
      <c r="F434" s="21"/>
    </row>
    <row r="435" ht="13.15" customHeight="1" spans="1:6">
      <c r="A435" s="13"/>
      <c r="B435" s="14"/>
      <c r="C435" s="15"/>
      <c r="D435" s="16"/>
      <c r="E435" s="20"/>
      <c r="F435" s="21"/>
    </row>
    <row r="436" ht="13.15" customHeight="1" spans="1:6">
      <c r="A436" s="13"/>
      <c r="B436" s="14"/>
      <c r="C436" s="15"/>
      <c r="D436" s="16"/>
      <c r="E436" s="20"/>
      <c r="F436" s="21"/>
    </row>
    <row r="437" ht="13.9" customHeight="1" spans="1:6">
      <c r="A437" s="13"/>
      <c r="B437" s="14"/>
      <c r="C437" s="15"/>
      <c r="D437" s="16"/>
      <c r="E437" s="20"/>
      <c r="F437" s="21"/>
    </row>
    <row r="438" ht="13.15" customHeight="1" spans="1:6">
      <c r="A438" s="13"/>
      <c r="B438" s="14"/>
      <c r="C438" s="15"/>
      <c r="D438" s="16"/>
      <c r="E438" s="20"/>
      <c r="F438" s="21"/>
    </row>
    <row r="439" ht="13.9" customHeight="1" spans="1:6">
      <c r="A439" s="13"/>
      <c r="B439" s="14"/>
      <c r="C439" s="15"/>
      <c r="D439" s="16"/>
      <c r="E439" s="20"/>
      <c r="F439" s="21"/>
    </row>
    <row r="440" ht="13.15" customHeight="1" spans="1:6">
      <c r="A440" s="13"/>
      <c r="B440" s="14"/>
      <c r="C440" s="15"/>
      <c r="D440" s="16"/>
      <c r="E440" s="20"/>
      <c r="F440" s="21"/>
    </row>
    <row r="441" ht="13.15" customHeight="1" spans="1:6">
      <c r="A441" s="13"/>
      <c r="B441" s="14"/>
      <c r="C441" s="15"/>
      <c r="D441" s="16"/>
      <c r="E441" s="20"/>
      <c r="F441" s="21"/>
    </row>
    <row r="442" ht="13.9" customHeight="1" spans="1:6">
      <c r="A442" s="13"/>
      <c r="B442" s="14"/>
      <c r="C442" s="15"/>
      <c r="D442" s="16"/>
      <c r="E442" s="20"/>
      <c r="F442" s="21"/>
    </row>
    <row r="443" ht="13.15" customHeight="1" spans="1:6">
      <c r="A443" s="13"/>
      <c r="B443" s="14"/>
      <c r="C443" s="15"/>
      <c r="D443" s="16"/>
      <c r="E443" s="20"/>
      <c r="F443" s="21"/>
    </row>
    <row r="444" ht="13.15" customHeight="1" spans="1:6">
      <c r="A444" s="13"/>
      <c r="B444" s="14"/>
      <c r="C444" s="15"/>
      <c r="D444" s="16"/>
      <c r="E444" s="20"/>
      <c r="F444" s="21"/>
    </row>
    <row r="445" ht="13.9" customHeight="1" spans="1:6">
      <c r="A445" s="13"/>
      <c r="B445" s="14"/>
      <c r="C445" s="15"/>
      <c r="D445" s="16"/>
      <c r="E445" s="20"/>
      <c r="F445" s="21"/>
    </row>
    <row r="446" ht="13.15" customHeight="1" spans="1:6">
      <c r="A446" s="13"/>
      <c r="B446" s="14"/>
      <c r="C446" s="15"/>
      <c r="D446" s="16"/>
      <c r="E446" s="20"/>
      <c r="F446" s="21"/>
    </row>
    <row r="447" ht="13.15" customHeight="1" spans="1:6">
      <c r="A447" s="13"/>
      <c r="B447" s="14"/>
      <c r="C447" s="15"/>
      <c r="D447" s="16"/>
      <c r="E447" s="20"/>
      <c r="F447" s="21"/>
    </row>
    <row r="448" ht="13.9" customHeight="1" spans="1:6">
      <c r="A448" s="13"/>
      <c r="B448" s="14"/>
      <c r="C448" s="15"/>
      <c r="D448" s="16"/>
      <c r="E448" s="20"/>
      <c r="F448" s="21"/>
    </row>
    <row r="449" ht="13.15" customHeight="1" spans="1:6">
      <c r="A449" s="13"/>
      <c r="B449" s="14"/>
      <c r="C449" s="15"/>
      <c r="D449" s="16"/>
      <c r="E449" s="20"/>
      <c r="F449" s="21"/>
    </row>
    <row r="450" ht="13.9" customHeight="1" spans="1:6">
      <c r="A450" s="13"/>
      <c r="B450" s="14"/>
      <c r="C450" s="15"/>
      <c r="D450" s="16"/>
      <c r="E450" s="20"/>
      <c r="F450" s="21"/>
    </row>
    <row r="451" ht="13.15" customHeight="1" spans="1:6">
      <c r="A451" s="13"/>
      <c r="B451" s="14"/>
      <c r="C451" s="15"/>
      <c r="D451" s="16"/>
      <c r="E451" s="20"/>
      <c r="F451" s="21"/>
    </row>
    <row r="452" ht="13.15" customHeight="1" spans="1:6">
      <c r="A452" s="13"/>
      <c r="B452" s="14"/>
      <c r="C452" s="15"/>
      <c r="D452" s="16"/>
      <c r="E452" s="20"/>
      <c r="F452" s="21"/>
    </row>
    <row r="453" ht="13.9" customHeight="1" spans="1:6">
      <c r="A453" s="13"/>
      <c r="B453" s="14"/>
      <c r="C453" s="15"/>
      <c r="D453" s="16"/>
      <c r="E453" s="20"/>
      <c r="F453" s="21"/>
    </row>
    <row r="454" ht="13.15" customHeight="1" spans="1:6">
      <c r="A454" s="13"/>
      <c r="B454" s="14"/>
      <c r="C454" s="15"/>
      <c r="D454" s="16"/>
      <c r="E454" s="20"/>
      <c r="F454" s="21"/>
    </row>
    <row r="455" ht="13.15" customHeight="1" spans="1:6">
      <c r="A455" s="13"/>
      <c r="B455" s="14"/>
      <c r="C455" s="15"/>
      <c r="D455" s="16"/>
      <c r="E455" s="20"/>
      <c r="F455" s="21"/>
    </row>
    <row r="456" ht="13.9" customHeight="1" spans="1:6">
      <c r="A456" s="13"/>
      <c r="B456" s="14"/>
      <c r="C456" s="15"/>
      <c r="D456" s="16"/>
      <c r="E456" s="20"/>
      <c r="F456" s="21"/>
    </row>
    <row r="457" ht="13.15" customHeight="1" spans="1:6">
      <c r="A457" s="13"/>
      <c r="B457" s="14"/>
      <c r="C457" s="15"/>
      <c r="D457" s="16"/>
      <c r="E457" s="20"/>
      <c r="F457" s="21"/>
    </row>
    <row r="458" ht="13.9" customHeight="1" spans="1:6">
      <c r="A458" s="13"/>
      <c r="B458" s="14"/>
      <c r="C458" s="15"/>
      <c r="D458" s="16"/>
      <c r="E458" s="20"/>
      <c r="F458" s="21"/>
    </row>
    <row r="459" ht="13.15" customHeight="1" spans="1:6">
      <c r="A459" s="13"/>
      <c r="B459" s="14"/>
      <c r="C459" s="15"/>
      <c r="D459" s="16"/>
      <c r="E459" s="20"/>
      <c r="F459" s="21"/>
    </row>
    <row r="460" ht="13.15" customHeight="1" spans="1:6">
      <c r="A460" s="13"/>
      <c r="B460" s="14"/>
      <c r="C460" s="15"/>
      <c r="D460" s="16"/>
      <c r="E460" s="20"/>
      <c r="F460" s="21"/>
    </row>
    <row r="461" ht="13.9" customHeight="1" spans="1:6">
      <c r="A461" s="13"/>
      <c r="B461" s="14"/>
      <c r="C461" s="15"/>
      <c r="D461" s="16"/>
      <c r="E461" s="20"/>
      <c r="F461" s="21"/>
    </row>
    <row r="462" ht="13.15" customHeight="1" spans="1:6">
      <c r="A462" s="13"/>
      <c r="B462" s="14"/>
      <c r="C462" s="15"/>
      <c r="D462" s="16"/>
      <c r="E462" s="20"/>
      <c r="F462" s="21"/>
    </row>
    <row r="463" ht="13.15" customHeight="1" spans="1:6">
      <c r="A463" s="13"/>
      <c r="B463" s="14"/>
      <c r="C463" s="15"/>
      <c r="D463" s="16"/>
      <c r="E463" s="20"/>
      <c r="F463" s="21"/>
    </row>
    <row r="464" ht="13.9" customHeight="1" spans="1:6">
      <c r="A464" s="13"/>
      <c r="B464" s="14"/>
      <c r="C464" s="15"/>
      <c r="D464" s="16"/>
      <c r="E464" s="20"/>
      <c r="F464" s="21"/>
    </row>
    <row r="465" ht="13.15" customHeight="1" spans="1:6">
      <c r="A465" s="13"/>
      <c r="B465" s="14"/>
      <c r="C465" s="15"/>
      <c r="D465" s="16"/>
      <c r="E465" s="20"/>
      <c r="F465" s="21"/>
    </row>
    <row r="466" ht="13.9" customHeight="1" spans="1:6">
      <c r="A466" s="13"/>
      <c r="B466" s="14"/>
      <c r="C466" s="15"/>
      <c r="D466" s="16"/>
      <c r="E466" s="20"/>
      <c r="F466" s="21"/>
    </row>
    <row r="467" ht="13.15" customHeight="1" spans="1:6">
      <c r="A467" s="13"/>
      <c r="B467" s="14"/>
      <c r="C467" s="15"/>
      <c r="D467" s="16"/>
      <c r="E467" s="20"/>
      <c r="F467" s="21"/>
    </row>
    <row r="468" ht="13.15" customHeight="1" spans="1:6">
      <c r="A468" s="13"/>
      <c r="B468" s="14"/>
      <c r="C468" s="15"/>
      <c r="D468" s="16"/>
      <c r="E468" s="20"/>
      <c r="F468" s="21"/>
    </row>
    <row r="469" ht="27.75" customHeight="1" spans="1:6">
      <c r="A469" s="22"/>
      <c r="B469" s="23" t="s">
        <v>708</v>
      </c>
      <c r="C469" s="24">
        <f>SUM(F425:F426)</f>
        <v>0</v>
      </c>
      <c r="D469" s="24"/>
      <c r="E469" s="24"/>
      <c r="F469" s="22"/>
    </row>
    <row r="470" ht="16.15" customHeight="1" spans="1:6">
      <c r="A470" s="8" t="s">
        <v>96</v>
      </c>
      <c r="B470" s="25"/>
      <c r="C470" s="26"/>
      <c r="D470" s="8" t="s">
        <v>97</v>
      </c>
      <c r="E470" s="25"/>
      <c r="F470" s="26"/>
    </row>
    <row r="471" ht="8.85" customHeight="1"/>
  </sheetData>
  <sheetProtection algorithmName="SHA-512" hashValue="kcd/DGPqbo7WU78+ARK1qD9vEA2qVvgi5zNevNvcaICrIpoOFpMGbzi7gDiMCdWuQ92ZZ0Z2K8sWoiOVYWW7VA==" saltValue="gf9IUg/tn1ZcRMPze6QU6w==" spinCount="100000" sheet="1" selectLockedCells="1" objects="1"/>
  <mergeCells count="60">
    <mergeCell ref="A1:F1"/>
    <mergeCell ref="A2:B2"/>
    <mergeCell ref="C2:F2"/>
    <mergeCell ref="A3:B3"/>
    <mergeCell ref="E3:F3"/>
    <mergeCell ref="A4:F4"/>
    <mergeCell ref="C50:E50"/>
    <mergeCell ref="A53:F53"/>
    <mergeCell ref="A54:B54"/>
    <mergeCell ref="C54:F54"/>
    <mergeCell ref="A55:B55"/>
    <mergeCell ref="E55:F55"/>
    <mergeCell ref="A56:F56"/>
    <mergeCell ref="A106:F106"/>
    <mergeCell ref="A107:B107"/>
    <mergeCell ref="C107:F107"/>
    <mergeCell ref="A108:B108"/>
    <mergeCell ref="E108:F108"/>
    <mergeCell ref="A109:F109"/>
    <mergeCell ref="C155:E155"/>
    <mergeCell ref="A158:F158"/>
    <mergeCell ref="A159:B159"/>
    <mergeCell ref="C159:F159"/>
    <mergeCell ref="A160:B160"/>
    <mergeCell ref="E160:F160"/>
    <mergeCell ref="A161:F161"/>
    <mergeCell ref="A211:F211"/>
    <mergeCell ref="A212:B212"/>
    <mergeCell ref="C212:F212"/>
    <mergeCell ref="A213:B213"/>
    <mergeCell ref="E213:F213"/>
    <mergeCell ref="A214:F214"/>
    <mergeCell ref="C260:E260"/>
    <mergeCell ref="A263:F263"/>
    <mergeCell ref="A264:B264"/>
    <mergeCell ref="C264:F264"/>
    <mergeCell ref="A265:B265"/>
    <mergeCell ref="E265:F265"/>
    <mergeCell ref="A266:F266"/>
    <mergeCell ref="A316:F316"/>
    <mergeCell ref="A317:B317"/>
    <mergeCell ref="C317:F317"/>
    <mergeCell ref="A318:B318"/>
    <mergeCell ref="E318:F318"/>
    <mergeCell ref="A319:F319"/>
    <mergeCell ref="C365:E365"/>
    <mergeCell ref="A368:F368"/>
    <mergeCell ref="A369:B369"/>
    <mergeCell ref="C369:F369"/>
    <mergeCell ref="A370:B370"/>
    <mergeCell ref="E370:F370"/>
    <mergeCell ref="A371:F371"/>
    <mergeCell ref="C417:E417"/>
    <mergeCell ref="A420:F420"/>
    <mergeCell ref="A421:B421"/>
    <mergeCell ref="C421:F421"/>
    <mergeCell ref="A422:B422"/>
    <mergeCell ref="E422:F422"/>
    <mergeCell ref="A423:F423"/>
    <mergeCell ref="C469:E469"/>
  </mergeCells>
  <printOptions horizontalCentered="1" verticalCentered="1"/>
  <pageMargins left="0.590277777777778" right="0.590277777777778" top="0.314583333333333" bottom="0.314583333333333" header="0" footer="0"/>
  <pageSetup paperSize="9" fitToWidth="0" fitToHeight="0" orientation="portrait" horizontalDpi="600"/>
  <headerFooter alignWithMargins="0"/>
  <rowBreaks count="8" manualBreakCount="8">
    <brk id="52" max="16383" man="1"/>
    <brk id="105" max="16383" man="1"/>
    <brk id="157" max="16383" man="1"/>
    <brk id="210" max="16383" man="1"/>
    <brk id="262" max="16383" man="1"/>
    <brk id="315" max="16383" man="1"/>
    <brk id="367" max="16383" man="1"/>
    <brk id="41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SmartCost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封面</vt:lpstr>
      <vt:lpstr>投标报价汇总表</vt:lpstr>
      <vt:lpstr>工程量清单-一级子目工程量清单表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SmartCost</dc:creator>
  <cp:lastModifiedBy>狂龍鐵戰</cp:lastModifiedBy>
  <dcterms:created xsi:type="dcterms:W3CDTF">2025-08-25T03:06:00Z</dcterms:created>
  <cp:lastPrinted>2025-08-26T03:52:00Z</cp:lastPrinted>
  <dcterms:modified xsi:type="dcterms:W3CDTF">2025-08-26T08:06:33Z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BE493758FAB74B79A02D0012BBC2496F_12</vt:lpwstr>
  </property>
  <property fmtid="{D5CDD505-2E9C-101B-9397-08002B2CF9AE}" pid="3" name="KSOProductBuildVer">
    <vt:lpwstr>2052-12.1.0.22529</vt:lpwstr>
  </property>
</Properties>
</file>